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na.pasiut\Desktop\"/>
    </mc:Choice>
  </mc:AlternateContent>
  <xr:revisionPtr revIDLastSave="0" documentId="13_ncr:1_{2A2D6D50-2307-40C5-9A46-54E134565559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Pakiet I" sheetId="3" r:id="rId1"/>
    <sheet name="Pakiet II" sheetId="2" r:id="rId2"/>
    <sheet name="Pakiet III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6" i="3" l="1"/>
  <c r="K76" i="3" s="1"/>
  <c r="L76" i="3" s="1"/>
  <c r="I75" i="3"/>
  <c r="I74" i="3"/>
  <c r="K74" i="3" s="1"/>
  <c r="L74" i="3" s="1"/>
  <c r="I73" i="3"/>
  <c r="K73" i="3" s="1"/>
  <c r="I72" i="3"/>
  <c r="K72" i="3" s="1"/>
  <c r="L72" i="3" s="1"/>
  <c r="I71" i="3"/>
  <c r="I70" i="3"/>
  <c r="K70" i="3" s="1"/>
  <c r="L70" i="3" s="1"/>
  <c r="I69" i="3"/>
  <c r="K69" i="3" s="1"/>
  <c r="I68" i="3"/>
  <c r="K68" i="3" s="1"/>
  <c r="L68" i="3" s="1"/>
  <c r="I67" i="3"/>
  <c r="I66" i="3"/>
  <c r="K66" i="3" s="1"/>
  <c r="L66" i="3" s="1"/>
  <c r="I65" i="3"/>
  <c r="K65" i="3" s="1"/>
  <c r="I64" i="3"/>
  <c r="K64" i="3" s="1"/>
  <c r="L64" i="3" s="1"/>
  <c r="I63" i="3"/>
  <c r="I62" i="3"/>
  <c r="K62" i="3" s="1"/>
  <c r="L62" i="3" s="1"/>
  <c r="I61" i="3"/>
  <c r="K61" i="3" s="1"/>
  <c r="I60" i="3"/>
  <c r="K60" i="3" s="1"/>
  <c r="L60" i="3" s="1"/>
  <c r="I59" i="3"/>
  <c r="I58" i="3"/>
  <c r="K58" i="3" s="1"/>
  <c r="L58" i="3" s="1"/>
  <c r="I57" i="3"/>
  <c r="K57" i="3" s="1"/>
  <c r="I56" i="3"/>
  <c r="K56" i="3" s="1"/>
  <c r="L56" i="3" s="1"/>
  <c r="I55" i="3"/>
  <c r="I54" i="3"/>
  <c r="K54" i="3" s="1"/>
  <c r="L54" i="3" s="1"/>
  <c r="I53" i="3"/>
  <c r="K53" i="3" s="1"/>
  <c r="I52" i="3"/>
  <c r="K52" i="3" s="1"/>
  <c r="L52" i="3" s="1"/>
  <c r="I51" i="3"/>
  <c r="I50" i="3"/>
  <c r="K50" i="3" s="1"/>
  <c r="L50" i="3" s="1"/>
  <c r="I49" i="3"/>
  <c r="K49" i="3" s="1"/>
  <c r="I48" i="3"/>
  <c r="K48" i="3" s="1"/>
  <c r="L48" i="3" s="1"/>
  <c r="I47" i="3"/>
  <c r="I46" i="3"/>
  <c r="K46" i="3" s="1"/>
  <c r="L46" i="3" s="1"/>
  <c r="I45" i="3"/>
  <c r="K45" i="3" s="1"/>
  <c r="I44" i="3"/>
  <c r="K44" i="3" s="1"/>
  <c r="L44" i="3" s="1"/>
  <c r="I43" i="3"/>
  <c r="I42" i="3"/>
  <c r="K42" i="3" s="1"/>
  <c r="L42" i="3" s="1"/>
  <c r="I41" i="3"/>
  <c r="K41" i="3" s="1"/>
  <c r="I40" i="3"/>
  <c r="K40" i="3" s="1"/>
  <c r="L40" i="3" s="1"/>
  <c r="I39" i="3"/>
  <c r="I38" i="3"/>
  <c r="K38" i="3" s="1"/>
  <c r="L38" i="3" s="1"/>
  <c r="I37" i="3"/>
  <c r="K37" i="3" s="1"/>
  <c r="I36" i="3"/>
  <c r="K36" i="3" s="1"/>
  <c r="L36" i="3" s="1"/>
  <c r="I35" i="3"/>
  <c r="I32" i="3"/>
  <c r="K32" i="3" s="1"/>
  <c r="L32" i="3" s="1"/>
  <c r="I31" i="3"/>
  <c r="K31" i="3" s="1"/>
  <c r="I28" i="3"/>
  <c r="K28" i="3" s="1"/>
  <c r="L28" i="3" s="1"/>
  <c r="I25" i="3"/>
  <c r="I24" i="3"/>
  <c r="K24" i="3" s="1"/>
  <c r="L24" i="3" s="1"/>
  <c r="I21" i="3"/>
  <c r="K21" i="3" s="1"/>
  <c r="I20" i="3"/>
  <c r="K20" i="3" s="1"/>
  <c r="L20" i="3" s="1"/>
  <c r="I17" i="3"/>
  <c r="I76" i="2"/>
  <c r="I75" i="2"/>
  <c r="I74" i="2"/>
  <c r="K74" i="2" s="1"/>
  <c r="L74" i="2" s="1"/>
  <c r="I73" i="2"/>
  <c r="K73" i="2" s="1"/>
  <c r="L73" i="2" s="1"/>
  <c r="I72" i="2"/>
  <c r="I71" i="2"/>
  <c r="I70" i="2"/>
  <c r="K70" i="2" s="1"/>
  <c r="L70" i="2" s="1"/>
  <c r="I69" i="2"/>
  <c r="K69" i="2" s="1"/>
  <c r="I68" i="2"/>
  <c r="I67" i="2"/>
  <c r="K67" i="2" s="1"/>
  <c r="I66" i="2"/>
  <c r="K66" i="2" s="1"/>
  <c r="L66" i="2" s="1"/>
  <c r="I65" i="2"/>
  <c r="K65" i="2" s="1"/>
  <c r="L65" i="2" s="1"/>
  <c r="I64" i="2"/>
  <c r="I63" i="2"/>
  <c r="K63" i="2" s="1"/>
  <c r="I62" i="2"/>
  <c r="K62" i="2" s="1"/>
  <c r="L62" i="2" s="1"/>
  <c r="I61" i="2"/>
  <c r="K61" i="2" s="1"/>
  <c r="L61" i="2" s="1"/>
  <c r="I60" i="2"/>
  <c r="I59" i="2"/>
  <c r="I58" i="2"/>
  <c r="K58" i="2" s="1"/>
  <c r="L58" i="2" s="1"/>
  <c r="I57" i="2"/>
  <c r="K57" i="2" s="1"/>
  <c r="I56" i="2"/>
  <c r="I55" i="2"/>
  <c r="K55" i="2" s="1"/>
  <c r="I54" i="2"/>
  <c r="K54" i="2" s="1"/>
  <c r="L54" i="2" s="1"/>
  <c r="I53" i="2"/>
  <c r="K53" i="2" s="1"/>
  <c r="I52" i="2"/>
  <c r="I51" i="2"/>
  <c r="K51" i="2" s="1"/>
  <c r="I50" i="2"/>
  <c r="K50" i="2" s="1"/>
  <c r="L50" i="2" s="1"/>
  <c r="I49" i="2"/>
  <c r="K49" i="2" s="1"/>
  <c r="I48" i="2"/>
  <c r="I47" i="2"/>
  <c r="I46" i="2"/>
  <c r="K46" i="2" s="1"/>
  <c r="L46" i="2" s="1"/>
  <c r="I45" i="2"/>
  <c r="K45" i="2" s="1"/>
  <c r="I44" i="2"/>
  <c r="I43" i="2"/>
  <c r="I42" i="2"/>
  <c r="K42" i="2" s="1"/>
  <c r="L42" i="2" s="1"/>
  <c r="I41" i="2"/>
  <c r="K41" i="2" s="1"/>
  <c r="I40" i="2"/>
  <c r="I39" i="2"/>
  <c r="K39" i="2" s="1"/>
  <c r="I38" i="2"/>
  <c r="K38" i="2" s="1"/>
  <c r="L38" i="2" s="1"/>
  <c r="I37" i="2"/>
  <c r="K37" i="2" s="1"/>
  <c r="I36" i="2"/>
  <c r="I33" i="2"/>
  <c r="K33" i="2" s="1"/>
  <c r="I30" i="2"/>
  <c r="K30" i="2" s="1"/>
  <c r="L30" i="2" s="1"/>
  <c r="I29" i="2"/>
  <c r="K29" i="2" s="1"/>
  <c r="I26" i="2"/>
  <c r="I25" i="2"/>
  <c r="I22" i="2"/>
  <c r="K22" i="2" s="1"/>
  <c r="L22" i="2" s="1"/>
  <c r="I21" i="2"/>
  <c r="K21" i="2" s="1"/>
  <c r="I18" i="2"/>
  <c r="I62" i="1"/>
  <c r="I61" i="1"/>
  <c r="K61" i="1" s="1"/>
  <c r="L61" i="1" s="1"/>
  <c r="I60" i="1"/>
  <c r="K60" i="1" s="1"/>
  <c r="L60" i="1" s="1"/>
  <c r="I59" i="1"/>
  <c r="I58" i="1"/>
  <c r="I57" i="1"/>
  <c r="I56" i="1"/>
  <c r="K56" i="1" s="1"/>
  <c r="L56" i="1" s="1"/>
  <c r="I55" i="1"/>
  <c r="I54" i="1"/>
  <c r="I53" i="1"/>
  <c r="I52" i="1"/>
  <c r="K52" i="1" s="1"/>
  <c r="L52" i="1" s="1"/>
  <c r="I51" i="1"/>
  <c r="I50" i="1"/>
  <c r="I49" i="1"/>
  <c r="I48" i="1"/>
  <c r="I47" i="1"/>
  <c r="K47" i="1" s="1"/>
  <c r="I46" i="1"/>
  <c r="K46" i="1" s="1"/>
  <c r="L46" i="1" s="1"/>
  <c r="I45" i="1"/>
  <c r="I44" i="1"/>
  <c r="K44" i="1" s="1"/>
  <c r="I43" i="1"/>
  <c r="K43" i="1" s="1"/>
  <c r="I42" i="1"/>
  <c r="K42" i="1" s="1"/>
  <c r="I41" i="1"/>
  <c r="K41" i="1" s="1"/>
  <c r="L41" i="1" s="1"/>
  <c r="I40" i="1"/>
  <c r="K40" i="1" s="1"/>
  <c r="L40" i="1" s="1"/>
  <c r="I39" i="1"/>
  <c r="K39" i="1" s="1"/>
  <c r="I38" i="1"/>
  <c r="I37" i="1"/>
  <c r="I36" i="1"/>
  <c r="I35" i="1"/>
  <c r="I34" i="1"/>
  <c r="K34" i="1" s="1"/>
  <c r="I33" i="1"/>
  <c r="I32" i="1"/>
  <c r="K32" i="1" s="1"/>
  <c r="L32" i="1" s="1"/>
  <c r="I31" i="1"/>
  <c r="I30" i="1"/>
  <c r="K30" i="1" s="1"/>
  <c r="L30" i="1" s="1"/>
  <c r="I29" i="1"/>
  <c r="K29" i="1" s="1"/>
  <c r="L29" i="1" s="1"/>
  <c r="I28" i="1"/>
  <c r="K28" i="1" s="1"/>
  <c r="I27" i="1"/>
  <c r="K27" i="1" s="1"/>
  <c r="I26" i="1"/>
  <c r="I25" i="1"/>
  <c r="I24" i="1"/>
  <c r="K24" i="1" s="1"/>
  <c r="L24" i="1" s="1"/>
  <c r="I23" i="1"/>
  <c r="I22" i="1"/>
  <c r="K22" i="1" s="1"/>
  <c r="I21" i="1"/>
  <c r="I20" i="1"/>
  <c r="K20" i="1" s="1"/>
  <c r="L20" i="1" s="1"/>
  <c r="I19" i="1"/>
  <c r="K19" i="1" s="1"/>
  <c r="F77" i="3" l="1"/>
  <c r="L21" i="3"/>
  <c r="L31" i="3"/>
  <c r="L37" i="3"/>
  <c r="L41" i="3"/>
  <c r="L45" i="3"/>
  <c r="L49" i="3"/>
  <c r="L53" i="3"/>
  <c r="L57" i="3"/>
  <c r="L61" i="3"/>
  <c r="L65" i="3"/>
  <c r="L69" i="3"/>
  <c r="L73" i="3"/>
  <c r="K17" i="3"/>
  <c r="L17" i="3" s="1"/>
  <c r="K25" i="3"/>
  <c r="L25" i="3" s="1"/>
  <c r="K35" i="3"/>
  <c r="L35" i="3" s="1"/>
  <c r="K39" i="3"/>
  <c r="L39" i="3" s="1"/>
  <c r="K43" i="3"/>
  <c r="L43" i="3" s="1"/>
  <c r="K47" i="3"/>
  <c r="L47" i="3" s="1"/>
  <c r="K51" i="3"/>
  <c r="L51" i="3" s="1"/>
  <c r="K55" i="3"/>
  <c r="L55" i="3" s="1"/>
  <c r="K59" i="3"/>
  <c r="L59" i="3" s="1"/>
  <c r="K63" i="3"/>
  <c r="L63" i="3" s="1"/>
  <c r="K67" i="3"/>
  <c r="L67" i="3" s="1"/>
  <c r="K71" i="3"/>
  <c r="L71" i="3" s="1"/>
  <c r="K75" i="3"/>
  <c r="L75" i="3" s="1"/>
  <c r="L63" i="2"/>
  <c r="K59" i="2"/>
  <c r="L59" i="2" s="1"/>
  <c r="K25" i="2"/>
  <c r="L25" i="2" s="1"/>
  <c r="L51" i="2"/>
  <c r="K71" i="2"/>
  <c r="L71" i="2" s="1"/>
  <c r="L39" i="2"/>
  <c r="K43" i="2"/>
  <c r="L43" i="2" s="1"/>
  <c r="L33" i="2"/>
  <c r="L55" i="2"/>
  <c r="K75" i="2"/>
  <c r="L75" i="2" s="1"/>
  <c r="F77" i="2"/>
  <c r="K47" i="2"/>
  <c r="L47" i="2" s="1"/>
  <c r="L67" i="2"/>
  <c r="L21" i="2"/>
  <c r="L37" i="2"/>
  <c r="L45" i="2"/>
  <c r="L53" i="2"/>
  <c r="L69" i="2"/>
  <c r="L29" i="2"/>
  <c r="L41" i="2"/>
  <c r="L49" i="2"/>
  <c r="L57" i="2"/>
  <c r="K26" i="2"/>
  <c r="L26" i="2" s="1"/>
  <c r="K36" i="2"/>
  <c r="L36" i="2" s="1"/>
  <c r="K40" i="2"/>
  <c r="L40" i="2" s="1"/>
  <c r="K44" i="2"/>
  <c r="L44" i="2" s="1"/>
  <c r="K48" i="2"/>
  <c r="L48" i="2" s="1"/>
  <c r="K52" i="2"/>
  <c r="L52" i="2" s="1"/>
  <c r="K56" i="2"/>
  <c r="L56" i="2" s="1"/>
  <c r="K60" i="2"/>
  <c r="L60" i="2" s="1"/>
  <c r="K64" i="2"/>
  <c r="L64" i="2" s="1"/>
  <c r="K68" i="2"/>
  <c r="L68" i="2" s="1"/>
  <c r="K72" i="2"/>
  <c r="L72" i="2" s="1"/>
  <c r="K76" i="2"/>
  <c r="L76" i="2" s="1"/>
  <c r="K18" i="2"/>
  <c r="L18" i="2" s="1"/>
  <c r="L44" i="1"/>
  <c r="L34" i="1"/>
  <c r="K37" i="1"/>
  <c r="L37" i="1" s="1"/>
  <c r="L22" i="1"/>
  <c r="K33" i="1"/>
  <c r="L33" i="1" s="1"/>
  <c r="L42" i="1"/>
  <c r="K38" i="1"/>
  <c r="L38" i="1" s="1"/>
  <c r="K48" i="1"/>
  <c r="L48" i="1" s="1"/>
  <c r="K53" i="1"/>
  <c r="L53" i="1" s="1"/>
  <c r="K58" i="1"/>
  <c r="L58" i="1" s="1"/>
  <c r="L28" i="1"/>
  <c r="K25" i="1"/>
  <c r="L25" i="1" s="1"/>
  <c r="K49" i="1"/>
  <c r="L49" i="1" s="1"/>
  <c r="K54" i="1"/>
  <c r="L54" i="1" s="1"/>
  <c r="K59" i="1"/>
  <c r="L59" i="1" s="1"/>
  <c r="K62" i="1"/>
  <c r="L62" i="1" s="1"/>
  <c r="K45" i="1"/>
  <c r="L45" i="1" s="1"/>
  <c r="K26" i="1"/>
  <c r="L26" i="1" s="1"/>
  <c r="K36" i="1"/>
  <c r="L36" i="1" s="1"/>
  <c r="K50" i="1"/>
  <c r="L50" i="1" s="1"/>
  <c r="K57" i="1"/>
  <c r="L57" i="1" s="1"/>
  <c r="K21" i="1"/>
  <c r="L21" i="1" s="1"/>
  <c r="K23" i="1"/>
  <c r="L23" i="1" s="1"/>
  <c r="K51" i="1"/>
  <c r="L51" i="1" s="1"/>
  <c r="L47" i="1"/>
  <c r="K55" i="1"/>
  <c r="L55" i="1" s="1"/>
  <c r="L27" i="1"/>
  <c r="L43" i="1"/>
  <c r="K31" i="1"/>
  <c r="L31" i="1" s="1"/>
  <c r="L19" i="1"/>
  <c r="L39" i="1"/>
  <c r="K35" i="1"/>
  <c r="L35" i="1" s="1"/>
  <c r="F63" i="1"/>
  <c r="F78" i="3" l="1"/>
  <c r="B14" i="3" s="1"/>
  <c r="F78" i="2"/>
  <c r="B15" i="2" s="1"/>
  <c r="F64" i="1"/>
  <c r="B17" i="1" s="1"/>
</calcChain>
</file>

<file path=xl/sharedStrings.xml><?xml version="1.0" encoding="utf-8"?>
<sst xmlns="http://schemas.openxmlformats.org/spreadsheetml/2006/main" count="809" uniqueCount="328">
  <si>
    <t>Lp.</t>
  </si>
  <si>
    <t>Nr poz.
w STWPL</t>
  </si>
  <si>
    <t>Kod czynności do rozliczenia</t>
  </si>
  <si>
    <t>Czynność - opis prac</t>
  </si>
  <si>
    <t>Jedn. miary</t>
  </si>
  <si>
    <t>Ilość</t>
  </si>
  <si>
    <t>Wartość 
całkowita netto
w PLN</t>
  </si>
  <si>
    <t>Stawka VAT</t>
  </si>
  <si>
    <t>Wartość VAT w PLN</t>
  </si>
  <si>
    <t xml:space="preserve">Wartość całkowita brutto 
w PLN
</t>
  </si>
  <si>
    <t>207</t>
  </si>
  <si>
    <t>SPUL-C</t>
  </si>
  <si>
    <t>Spulchnianie gleby na międzyrzędach opielaczem wielorzędowym</t>
  </si>
  <si>
    <t>AR</t>
  </si>
  <si>
    <t>208</t>
  </si>
  <si>
    <t>SPUL-SC</t>
  </si>
  <si>
    <t>Spulchnianie gleby</t>
  </si>
  <si>
    <t>209</t>
  </si>
  <si>
    <t>BRON-SC</t>
  </si>
  <si>
    <t>Bronowanie</t>
  </si>
  <si>
    <t>210</t>
  </si>
  <si>
    <t>ORKA-SC</t>
  </si>
  <si>
    <t>Orka pełna</t>
  </si>
  <si>
    <t>212</t>
  </si>
  <si>
    <t>WYOR-CK</t>
  </si>
  <si>
    <t>Wyorywanie i podcinanie sadzonek ciągnikowym wyorywaczem klamrowych</t>
  </si>
  <si>
    <t>213</t>
  </si>
  <si>
    <t>WYOR-CS</t>
  </si>
  <si>
    <t>Wyorywanie lub podcinanie sadzonek ciągnikowym podcinaczem sekcyjnym</t>
  </si>
  <si>
    <t>224</t>
  </si>
  <si>
    <t>SIEW-NC</t>
  </si>
  <si>
    <t>Rozsiew nawozów startowo rozrzutnikiem</t>
  </si>
  <si>
    <t>HA</t>
  </si>
  <si>
    <t>226</t>
  </si>
  <si>
    <t>NAW-MIND</t>
  </si>
  <si>
    <t>Nawożenie mineralne - dolistne</t>
  </si>
  <si>
    <t>228</t>
  </si>
  <si>
    <t>NAW-MINER</t>
  </si>
  <si>
    <t>Nawożenie mineralne w sadzonkach -wykonywane ręcznie</t>
  </si>
  <si>
    <t>230</t>
  </si>
  <si>
    <t>OPR-SC</t>
  </si>
  <si>
    <t>Opryskiwanie szkółek opryskiwaczem ciągnikowym</t>
  </si>
  <si>
    <t>233</t>
  </si>
  <si>
    <t>PIEL-P</t>
  </si>
  <si>
    <t>Pielenie - siewy pełne</t>
  </si>
  <si>
    <t>234</t>
  </si>
  <si>
    <t>PIEL-P1</t>
  </si>
  <si>
    <t>Pielenie - siewy pełne w okresie wschodów</t>
  </si>
  <si>
    <t>236</t>
  </si>
  <si>
    <t>WYW-GRZ</t>
  </si>
  <si>
    <t>Formowanie grzędy siewnej</t>
  </si>
  <si>
    <t>237</t>
  </si>
  <si>
    <t>OSŁ-ATM</t>
  </si>
  <si>
    <t>Osłona szkółki przed ujemnymi wpływami atmosferycznymi</t>
  </si>
  <si>
    <t>252</t>
  </si>
  <si>
    <t>WYJ 1R</t>
  </si>
  <si>
    <t>Wyjęcie 1-latek</t>
  </si>
  <si>
    <t>TSZT</t>
  </si>
  <si>
    <t>253</t>
  </si>
  <si>
    <t>WYJ 2-3L</t>
  </si>
  <si>
    <t>Wyjęcie 2-3 latek</t>
  </si>
  <si>
    <t>256</t>
  </si>
  <si>
    <t>DOŁ-1I</t>
  </si>
  <si>
    <t>Dołowanie sadzonek z doniesieniem do dołu - 1 latek iglastych</t>
  </si>
  <si>
    <t>257</t>
  </si>
  <si>
    <t>DOŁ-1L</t>
  </si>
  <si>
    <t>Dołowanie sadzonek z doniesieniem do dołu - 1-latek liściastych</t>
  </si>
  <si>
    <t>258</t>
  </si>
  <si>
    <t>DOŁ-2I</t>
  </si>
  <si>
    <t>Dołowanie sadzonek z doniesieniem do dołu - 2-3-latek iglastych</t>
  </si>
  <si>
    <t>259</t>
  </si>
  <si>
    <t>DOŁ-2L</t>
  </si>
  <si>
    <t>Dołowanie sadzonek z doniesieniem do dołu - 2-3-latek liściastych</t>
  </si>
  <si>
    <t>275</t>
  </si>
  <si>
    <t>SIEW-R</t>
  </si>
  <si>
    <t>Siew nasion</t>
  </si>
  <si>
    <t>M3P</t>
  </si>
  <si>
    <t>294</t>
  </si>
  <si>
    <t>ZAŁ-SUB</t>
  </si>
  <si>
    <t>Załadunek lub rozładunek trocin lub substratu</t>
  </si>
  <si>
    <t>297</t>
  </si>
  <si>
    <t>UKŁ-SUB</t>
  </si>
  <si>
    <t>Układanie warstwy substratu o grubości 15 cm</t>
  </si>
  <si>
    <t>299</t>
  </si>
  <si>
    <t>ZEBR-SUB</t>
  </si>
  <si>
    <t>Zebranie zużytego substratu z wywiezieniem</t>
  </si>
  <si>
    <t>302</t>
  </si>
  <si>
    <t>ROZŁ-SUB</t>
  </si>
  <si>
    <t>Przygotowanie substratu do ponownego obsiewu</t>
  </si>
  <si>
    <t>316</t>
  </si>
  <si>
    <t>SZK-NAPEŁ</t>
  </si>
  <si>
    <t>Szkółkowanie 1-2 latek do doniczek, kaset itp. wraz z napełnieniem doniczek substratem</t>
  </si>
  <si>
    <t>318</t>
  </si>
  <si>
    <t>NAP-DONSU</t>
  </si>
  <si>
    <t>Napełnienie doniczek, woreczków foliowych itp. substratem oraz ubicie</t>
  </si>
  <si>
    <t>348</t>
  </si>
  <si>
    <t>PIEL-KON1</t>
  </si>
  <si>
    <t>Pielenie chwastów w kontenerach o zagęszczeniu cel do 400 szt./m2</t>
  </si>
  <si>
    <t>M2</t>
  </si>
  <si>
    <t>372</t>
  </si>
  <si>
    <t>N-ZSDNŚW</t>
  </si>
  <si>
    <t>Zbiór szyszek z drzewostanów nasiennych świerkowych</t>
  </si>
  <si>
    <t>KG</t>
  </si>
  <si>
    <t>373</t>
  </si>
  <si>
    <t>N-ZSDNMD</t>
  </si>
  <si>
    <t>Zbiór szyszek z drzewostanów nasiennych modrzewiowych</t>
  </si>
  <si>
    <t>374</t>
  </si>
  <si>
    <t>N-ZSDNJD</t>
  </si>
  <si>
    <t>Zbiór szyszek z drzewostanów nasiennych jodłowych</t>
  </si>
  <si>
    <t>388</t>
  </si>
  <si>
    <t>ZB-NASDB</t>
  </si>
  <si>
    <t>Zbiór nasion dęba</t>
  </si>
  <si>
    <t>389</t>
  </si>
  <si>
    <t>ZB-NASBK</t>
  </si>
  <si>
    <t>Zbiór nasion buka</t>
  </si>
  <si>
    <t>391</t>
  </si>
  <si>
    <t>ZB-NASLP</t>
  </si>
  <si>
    <t>Zbiór nasion lipy</t>
  </si>
  <si>
    <t>392</t>
  </si>
  <si>
    <t>ZB-NASGB</t>
  </si>
  <si>
    <t>Zbiór nasion graba</t>
  </si>
  <si>
    <t>393</t>
  </si>
  <si>
    <t>ZB-NASWZ</t>
  </si>
  <si>
    <t>Zbiór nasion wiązu</t>
  </si>
  <si>
    <t>394</t>
  </si>
  <si>
    <t>ZB-NASP</t>
  </si>
  <si>
    <t>Zbiór nasion pozostałych gatunków</t>
  </si>
  <si>
    <t>396</t>
  </si>
  <si>
    <t>GODZ RH8</t>
  </si>
  <si>
    <t>Prace wykonywane ręcznie</t>
  </si>
  <si>
    <t>H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</si>
  <si>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</si>
  <si>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</si>
  <si>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</si>
  <si>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</si>
  <si>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</si>
  <si>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</si>
  <si>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</si>
  <si>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</si>
  <si>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</si>
  <si>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</si>
  <si>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</si>
  <si>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</si>
  <si>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</si>
  <si>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</si>
  <si>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</si>
  <si>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Kamienna góra</t>
  </si>
  <si>
    <t xml:space="preserve">58-400 Kamienna Góra; Bohaterów Getta;33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</si>
  <si>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</si>
  <si>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</si>
  <si>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</si>
  <si>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</si>
  <si>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</si>
  <si>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</si>
  <si>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</si>
  <si>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</si>
  <si>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</si>
  <si>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</si>
  <si>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Cena jedn. netto w PLN</t>
  </si>
  <si>
    <t>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</si>
  <si>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</si>
  <si>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Cięcia zupełne - rębne (rębnie I)</t>
  </si>
  <si>
    <t>Cena jednostkowa netto w PLN</t>
  </si>
  <si>
    <t xml:space="preserve">  1</t>
  </si>
  <si>
    <t>CWD-P</t>
  </si>
  <si>
    <t>Całkowity wyrób drewna pilarką</t>
  </si>
  <si>
    <t>M3</t>
  </si>
  <si>
    <t>Pozostałe cięcia rębne</t>
  </si>
  <si>
    <t xml:space="preserve">  2</t>
  </si>
  <si>
    <t>CWD-D</t>
  </si>
  <si>
    <t>Całkowity wyrób drewna technologią dowolną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</si>
  <si>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</si>
  <si>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</si>
  <si>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</si>
  <si>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</si>
  <si>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</si>
  <si>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</si>
  <si>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</si>
  <si>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</si>
  <si>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</si>
  <si>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</si>
  <si>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</si>
  <si>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</si>
  <si>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</si>
  <si>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 xml:space="preserve"> 19</t>
  </si>
  <si>
    <t>WPOD-N</t>
  </si>
  <si>
    <t>Wycinanie podszytów i podrostów (teren równy lub falisty)</t>
  </si>
  <si>
    <t xml:space="preserve"> 20</t>
  </si>
  <si>
    <t>WPOD-G</t>
  </si>
  <si>
    <t>Wycinanie podszytów i podrostów (teren o nachyleniu powyżej 23% )</t>
  </si>
  <si>
    <t xml:space="preserve"> 27</t>
  </si>
  <si>
    <t>OPR-PSPAL</t>
  </si>
  <si>
    <t>Opryski środkami ochrony roślin opryskiwaczem plecakowym z napędem spalinowym</t>
  </si>
  <si>
    <t xml:space="preserve"> 52</t>
  </si>
  <si>
    <t>WYK-TAL40</t>
  </si>
  <si>
    <t>Zdarcie pokrywy na talerzach 40 cm x 40 cm</t>
  </si>
  <si>
    <t xml:space="preserve"> 57</t>
  </si>
  <si>
    <t>POP-TAL</t>
  </si>
  <si>
    <t>Poprawianie talerzy - w poprawkach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</si>
  <si>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</si>
  <si>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</si>
  <si>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</si>
  <si>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</si>
  <si>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</si>
  <si>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</si>
  <si>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</si>
  <si>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</si>
  <si>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</si>
  <si>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</si>
  <si>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</si>
  <si>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</si>
  <si>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</si>
  <si>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</si>
  <si>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</si>
  <si>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</si>
  <si>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</si>
  <si>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</si>
  <si>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</si>
  <si>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</si>
  <si>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</si>
  <si>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</si>
  <si>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</si>
  <si>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</si>
  <si>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</si>
  <si>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</si>
  <si>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</si>
  <si>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</si>
  <si>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</si>
  <si>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</si>
  <si>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</si>
  <si>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</si>
  <si>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</si>
  <si>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129</t>
  </si>
  <si>
    <t>ZAB-MCHRG</t>
  </si>
  <si>
    <t>Zabezpieczenie młodników przed spałowaniem przy użyciu repelentów w warunkach górskich</t>
  </si>
  <si>
    <t>133</t>
  </si>
  <si>
    <t>ZAB-UPAL</t>
  </si>
  <si>
    <t>Zabezpieczenie drzewek przed zwierzyną palikami</t>
  </si>
  <si>
    <t>135</t>
  </si>
  <si>
    <t>PUŁ-WT</t>
  </si>
  <si>
    <t>Wykładanie pułapek na szkodniki wtórne</t>
  </si>
  <si>
    <t>SZT</t>
  </si>
  <si>
    <t>136</t>
  </si>
  <si>
    <t>KOR-P</t>
  </si>
  <si>
    <t>Korowanie pułapek i niszczenie kory</t>
  </si>
  <si>
    <t>138</t>
  </si>
  <si>
    <t>PUŁF</t>
  </si>
  <si>
    <t>Wykładanie lub zdejmowanie pułapek feromonowych na szkodniki wtórne</t>
  </si>
  <si>
    <t>139</t>
  </si>
  <si>
    <t>PUŁ-RYJ</t>
  </si>
  <si>
    <t>Wykładanie pułapek na ryjkowce - dołki chwytne, wałki itp.</t>
  </si>
  <si>
    <t>148</t>
  </si>
  <si>
    <t>GRODZ-SG</t>
  </si>
  <si>
    <t>Grodzenie upraw przed zwierzyną siatką w warunkach górskich</t>
  </si>
  <si>
    <t>HM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</si>
  <si>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</si>
  <si>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</si>
  <si>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</si>
  <si>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</si>
  <si>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</si>
  <si>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</si>
  <si>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</si>
  <si>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</si>
  <si>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</si>
  <si>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156</t>
  </si>
  <si>
    <t>PORZ-SPAL</t>
  </si>
  <si>
    <t>Spalanie gałęzi ułożonych w stosy</t>
  </si>
  <si>
    <t>157</t>
  </si>
  <si>
    <t>PORZ-STOS</t>
  </si>
  <si>
    <t>Wynoszenie i układanie pozostałości w stosy niewymiarowe</t>
  </si>
  <si>
    <t>163</t>
  </si>
  <si>
    <t>ZAW-BUD</t>
  </si>
  <si>
    <t>Wywieszanie nowych budek lęgowych i schronów dla nietoperzy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</si>
  <si>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</si>
  <si>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</si>
  <si>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</si>
  <si>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</si>
  <si>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</si>
  <si>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</si>
  <si>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</si>
  <si>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</si>
  <si>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</si>
  <si>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</si>
  <si>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</si>
  <si>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</si>
  <si>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397</t>
  </si>
  <si>
    <t>GODZ PILA</t>
  </si>
  <si>
    <t>Prace wykonywane ręcznie z użyciem pilarki</t>
  </si>
  <si>
    <t>400</t>
  </si>
  <si>
    <t>GODZ RH23</t>
  </si>
  <si>
    <t>Prace godzinowe wykonane ręcznie</t>
  </si>
  <si>
    <t>404</t>
  </si>
  <si>
    <t>GODZ MH23</t>
  </si>
  <si>
    <t>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</si>
  <si>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</si>
  <si>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</t>
  </si>
  <si>
    <t xml:space="preserve"> 75</t>
  </si>
  <si>
    <t>WYK-FRECZ</t>
  </si>
  <si>
    <t>Przygotowanie gleby frezem w pasy</t>
  </si>
  <si>
    <t>KMTR</t>
  </si>
  <si>
    <t>147</t>
  </si>
  <si>
    <t>GRODZ-SN</t>
  </si>
  <si>
    <t>Grodzenie upraw przed zwierzyną siatką</t>
  </si>
  <si>
    <t>160</t>
  </si>
  <si>
    <t>KOR-DRWI</t>
  </si>
  <si>
    <t>Ręczne korowanie drewna wielkowymiarowego iglastego i niszczenie kory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</si>
  <si>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</si>
  <si>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</si>
  <si>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</si>
  <si>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</si>
  <si>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r>
      <t xml:space="preserve">Odpowiadając na ogłoszenie o przetargu nieograniczonym na „Wykonywanie usług z zakresu gospodarki leśnej na terenie Nadleśnictwa Kamienna góra w roku 2024''  składamy niniejszym ofertę na pakiet </t>
    </r>
    <r>
      <rPr>
        <b/>
        <sz val="9"/>
        <color rgb="FF333333"/>
        <rFont val="Arial"/>
        <family val="2"/>
        <charset val="238"/>
      </rPr>
      <t>1/2024 t</t>
    </r>
    <r>
      <rPr>
        <sz val="9"/>
        <color rgb="FF333333"/>
        <rFont val="Arial"/>
        <family val="2"/>
        <charset val="238"/>
      </rPr>
      <t>ego zamówienia:</t>
    </r>
  </si>
  <si>
    <r>
      <t xml:space="preserve">Odpowiadając na ogłoszenie o przetargu nieograniczonym na „Wykonywanie usług z zakresu gospodarki leśnej na terenie Nadleśnictwa Kamienna góra w roku 2024''  składamy niniejszym ofertę na pakiet </t>
    </r>
    <r>
      <rPr>
        <b/>
        <sz val="9"/>
        <color rgb="FF333333"/>
        <rFont val="Arial"/>
        <family val="2"/>
        <charset val="238"/>
      </rPr>
      <t>2/2024</t>
    </r>
    <r>
      <rPr>
        <sz val="9"/>
        <color rgb="FF333333"/>
        <rFont val="Arial"/>
        <family val="2"/>
        <charset val="238"/>
      </rPr>
      <t xml:space="preserve"> tego zamówienia:</t>
    </r>
  </si>
  <si>
    <r>
      <t xml:space="preserve">Odpowiadając na ogłoszenie o przetargu nieograniczonym na „Wykonywanie usług z zakresu gospodarki leśnej na terenie Nadleśnictwa Kamienna góra w roku 2024''  składamy niniejszym ofertę na pakiet </t>
    </r>
    <r>
      <rPr>
        <b/>
        <sz val="9"/>
        <color rgb="FF333333"/>
        <rFont val="Arial"/>
        <family val="2"/>
        <charset val="238"/>
      </rPr>
      <t>3/2024</t>
    </r>
    <r>
      <rPr>
        <sz val="9"/>
        <color rgb="FF333333"/>
        <rFont val="Arial"/>
        <family val="2"/>
        <charset val="238"/>
      </rPr>
      <t xml:space="preserve"> tego zamówienia:</t>
    </r>
  </si>
  <si>
    <t>306</t>
  </si>
  <si>
    <t>PIEL-NAM</t>
  </si>
  <si>
    <t>Pielenie z wyniesieniem chwastów</t>
  </si>
  <si>
    <t>308</t>
  </si>
  <si>
    <t>WYJ-1IN</t>
  </si>
  <si>
    <t>Wyjęcie, sortowanie, liczenie i zabezpieczenie do transportu-1 latek iglastych</t>
  </si>
  <si>
    <t>311</t>
  </si>
  <si>
    <t>WYJ-2IN</t>
  </si>
  <si>
    <t>Wyjęcie, sortowanie, liczenie i zabezpieczenie do transportu-2-3  latek iglastych</t>
  </si>
  <si>
    <t>231</t>
  </si>
  <si>
    <t>PIEL-RN</t>
  </si>
  <si>
    <t>Pielenie w rzędach lub pasach - dla Db i Bk również w okresie wschodów</t>
  </si>
  <si>
    <t>219</t>
  </si>
  <si>
    <t>SPUL-R</t>
  </si>
  <si>
    <t>Spulchnianie gleby w międzyrzędach - dla Db i Bk również w okresie wschodów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</si>
</sst>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5" x14ac:knownFonts="1">
    <font>
      <sz val="10"/>
      <color rgb="FF000000"/>
      <name val="Arial"/>
    </font>
    <font>
      <sz val="9"/>
      <color rgb="FF333333"/>
      <name val="Arial"/>
    </font>
    <font>
      <sz val="8"/>
      <color rgb="FF333333"/>
      <name val="Arial"/>
    </font>
    <font>
      <sz val="12"/>
      <color rgb="FF333333"/>
      <name val="Arial"/>
    </font>
    <font>
      <b/>
      <sz val="10"/>
      <color rgb="FF333333"/>
      <name val="Arial"/>
      <family val="2"/>
      <charset val="238"/>
    </font>
    <font>
      <sz val="10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7"/>
      <color rgb="FF333333"/>
      <name val="Arial"/>
      <family val="2"/>
      <charset val="238"/>
    </font>
    <font>
      <b/>
      <sz val="7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i/>
      <sz val="9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  <font>
      <i/>
      <sz val="7"/>
      <color rgb="FF333333"/>
      <name val="Arial"/>
      <family val="2"/>
      <charset val="238"/>
    </font>
    <font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7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6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left" vertical="center" wrapText="1"/>
    </xf>
    <xf numFmtId="39" fontId="8" fillId="2" borderId="1" xfId="0" applyNumberFormat="1" applyFont="1" applyFill="1" applyBorder="1" applyAlignment="1">
      <alignment horizontal="right" vertical="center" wrapText="1"/>
    </xf>
    <xf numFmtId="164" fontId="8" fillId="2" borderId="1" xfId="0" applyNumberFormat="1" applyFont="1" applyFill="1" applyBorder="1" applyAlignment="1" applyProtection="1">
      <alignment horizontal="right" vertical="center" wrapText="1"/>
      <protection locked="0"/>
    </xf>
    <xf numFmtId="4" fontId="8" fillId="2" borderId="1" xfId="0" applyNumberFormat="1" applyFont="1" applyFill="1" applyBorder="1" applyAlignment="1">
      <alignment horizontal="right" vertical="center" wrapText="1"/>
    </xf>
    <xf numFmtId="39" fontId="14" fillId="2" borderId="1" xfId="0" applyNumberFormat="1" applyFont="1" applyFill="1" applyBorder="1" applyAlignment="1">
      <alignment horizontal="right" vertical="center" wrapText="1"/>
    </xf>
    <xf numFmtId="164" fontId="14" fillId="2" borderId="1" xfId="0" applyNumberFormat="1" applyFont="1" applyFill="1" applyBorder="1" applyAlignment="1" applyProtection="1">
      <alignment horizontal="right" vertical="center" wrapText="1"/>
      <protection locked="0"/>
    </xf>
    <xf numFmtId="4" fontId="14" fillId="2" borderId="1" xfId="0" applyNumberFormat="1" applyFont="1" applyFill="1" applyBorder="1" applyAlignment="1">
      <alignment horizontal="right" vertical="center" wrapText="1"/>
    </xf>
    <xf numFmtId="0" fontId="14" fillId="2" borderId="1" xfId="0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right" vertical="center" wrapText="1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3" fillId="2" borderId="3" xfId="0" applyFont="1" applyFill="1" applyBorder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 wrapText="1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9" fontId="4" fillId="2" borderId="0" xfId="0" applyNumberFormat="1" applyFont="1" applyFill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right" vertical="center" wrapText="1"/>
    </xf>
    <xf numFmtId="4" fontId="7" fillId="2" borderId="5" xfId="0" applyNumberFormat="1" applyFont="1" applyFill="1" applyBorder="1" applyAlignment="1">
      <alignment horizontal="right" vertical="center" wrapText="1"/>
    </xf>
    <xf numFmtId="49" fontId="7" fillId="2" borderId="6" xfId="0" applyNumberFormat="1" applyFont="1" applyFill="1" applyBorder="1" applyAlignment="1">
      <alignment horizontal="right" vertical="center" wrapText="1"/>
    </xf>
    <xf numFmtId="0" fontId="8" fillId="2" borderId="2" xfId="0" applyFont="1" applyFill="1" applyBorder="1" applyAlignment="1" applyProtection="1">
      <alignment horizontal="left" vertical="center" wrapText="1"/>
      <protection locked="0"/>
    </xf>
    <xf numFmtId="4" fontId="10" fillId="2" borderId="5" xfId="0" applyNumberFormat="1" applyFont="1" applyFill="1" applyBorder="1" applyAlignment="1">
      <alignment horizontal="right" vertical="center" wrapText="1"/>
    </xf>
    <xf numFmtId="49" fontId="10" fillId="2" borderId="6" xfId="0" applyNumberFormat="1" applyFont="1" applyFill="1" applyBorder="1" applyAlignment="1">
      <alignment horizontal="right" vertical="center" wrapText="1"/>
    </xf>
    <xf numFmtId="0" fontId="8" fillId="2" borderId="0" xfId="0" applyFont="1" applyFill="1" applyAlignment="1" applyProtection="1">
      <alignment horizontal="left" vertical="center" wrapText="1"/>
      <protection locked="0"/>
    </xf>
    <xf numFmtId="0" fontId="8" fillId="2" borderId="0" xfId="0" applyFont="1" applyFill="1" applyAlignment="1">
      <alignment horizontal="left" vertical="center" wrapText="1"/>
    </xf>
    <xf numFmtId="0" fontId="9" fillId="3" borderId="2" xfId="0" applyFont="1" applyFill="1" applyBorder="1" applyAlignment="1" applyProtection="1">
      <alignment horizontal="center" vertical="center" wrapText="1"/>
      <protection locked="0"/>
    </xf>
    <xf numFmtId="49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2" borderId="0" xfId="0" applyNumberFormat="1" applyFont="1" applyFill="1" applyAlignment="1" applyProtection="1">
      <alignment horizontal="left" vertical="center" wrapText="1"/>
      <protection locked="0"/>
    </xf>
    <xf numFmtId="49" fontId="13" fillId="2" borderId="4" xfId="0" applyNumberFormat="1" applyFont="1" applyFill="1" applyBorder="1" applyAlignment="1">
      <alignment horizontal="center" vertical="center" wrapText="1"/>
    </xf>
    <xf numFmtId="49" fontId="11" fillId="2" borderId="4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14" fillId="2" borderId="1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A9FF7D-68D0-4289-9790-6AB45CA947B3}">
  <dimension ref="B1:L101"/>
  <sheetViews>
    <sheetView topLeftCell="A64" workbookViewId="0">
      <selection activeCell="P27" sqref="P27"/>
    </sheetView>
  </sheetViews>
  <sheetFormatPr defaultRowHeight="12.75" x14ac:dyDescent="0.2"/>
  <cols>
    <col min="1" max="1" width="0.140625" style="2" customWidth="1"/>
    <col min="2" max="2" width="4.42578125" style="2" customWidth="1"/>
    <col min="3" max="3" width="7.28515625" style="2" customWidth="1"/>
    <col min="4" max="4" width="10" style="2" customWidth="1"/>
    <col min="5" max="5" width="22.140625" style="2" customWidth="1"/>
    <col min="6" max="6" width="6" style="2" customWidth="1"/>
    <col min="7" max="7" width="7" style="2" customWidth="1"/>
    <col min="8" max="8" width="8.85546875" style="2" customWidth="1"/>
    <col min="9" max="9" width="9.85546875" style="2" customWidth="1"/>
    <col min="10" max="10" width="5.140625" style="2" customWidth="1"/>
    <col min="11" max="11" width="7.140625" style="2" customWidth="1"/>
    <col min="12" max="12" width="10.7109375" style="2" customWidth="1"/>
    <col min="13" max="16384" width="9.140625" style="2"/>
  </cols>
  <sheetData>
    <row r="1" spans="2:12" s="1" customFormat="1" ht="17.100000000000001" customHeight="1" x14ac:dyDescent="0.2">
      <c r="I1" s="17" t="s">
        <v>140</v>
      </c>
      <c r="J1" s="17"/>
      <c r="K1" s="17"/>
      <c r="L1" s="17"/>
    </row>
    <row r="2" spans="2:12" s="1" customFormat="1" ht="28.7" customHeight="1" x14ac:dyDescent="0.2">
      <c r="B2" s="18"/>
      <c r="C2" s="18"/>
      <c r="D2" s="18"/>
      <c r="E2" s="18"/>
    </row>
    <row r="3" spans="2:12" s="1" customFormat="1" ht="2.25" customHeight="1" x14ac:dyDescent="0.2">
      <c r="B3" s="19"/>
      <c r="C3" s="19"/>
      <c r="D3" s="19"/>
    </row>
    <row r="4" spans="2:12" s="1" customFormat="1" ht="22.5" customHeight="1" x14ac:dyDescent="0.2">
      <c r="B4" s="19"/>
      <c r="C4" s="19"/>
      <c r="D4" s="19"/>
    </row>
    <row r="5" spans="2:12" s="1" customFormat="1" ht="21" customHeight="1" x14ac:dyDescent="0.2">
      <c r="B5" s="19"/>
      <c r="C5" s="19"/>
      <c r="D5" s="19"/>
    </row>
    <row r="6" spans="2:12" s="1" customFormat="1" ht="15" customHeight="1" x14ac:dyDescent="0.2">
      <c r="B6" s="25" t="s">
        <v>141</v>
      </c>
      <c r="C6" s="25"/>
      <c r="D6" s="25"/>
    </row>
    <row r="7" spans="2:12" s="1" customFormat="1" ht="22.5" customHeight="1" x14ac:dyDescent="0.2">
      <c r="B7" s="25"/>
      <c r="C7" s="25"/>
      <c r="D7" s="25"/>
      <c r="G7" s="26" t="s">
        <v>142</v>
      </c>
      <c r="H7" s="26"/>
      <c r="I7" s="26"/>
      <c r="J7" s="26"/>
      <c r="K7" s="26"/>
      <c r="L7" s="26"/>
    </row>
    <row r="8" spans="2:12" s="1" customFormat="1" ht="24" customHeight="1" x14ac:dyDescent="0.2">
      <c r="E8" s="27" t="s">
        <v>143</v>
      </c>
      <c r="F8" s="27"/>
      <c r="G8" s="27"/>
    </row>
    <row r="9" spans="2:12" s="1" customFormat="1" ht="20.85" customHeight="1" x14ac:dyDescent="0.2">
      <c r="B9" s="20" t="s">
        <v>144</v>
      </c>
      <c r="C9" s="20"/>
      <c r="D9" s="20"/>
      <c r="E9" s="20"/>
      <c r="F9" s="20"/>
      <c r="G9" s="20"/>
      <c r="H9" s="20"/>
      <c r="I9" s="20"/>
      <c r="J9" s="3"/>
      <c r="K9" s="3"/>
      <c r="L9" s="3"/>
    </row>
    <row r="10" spans="2:12" s="1" customFormat="1" ht="20.85" customHeight="1" x14ac:dyDescent="0.2">
      <c r="B10" s="20" t="s">
        <v>145</v>
      </c>
      <c r="C10" s="20"/>
      <c r="D10" s="20"/>
      <c r="E10" s="20"/>
      <c r="F10" s="20"/>
      <c r="G10" s="20"/>
      <c r="H10" s="20"/>
      <c r="I10" s="20"/>
      <c r="J10" s="3"/>
      <c r="K10" s="3"/>
      <c r="L10" s="3"/>
    </row>
    <row r="11" spans="2:12" s="1" customFormat="1" ht="20.85" customHeight="1" x14ac:dyDescent="0.2">
      <c r="B11" s="20" t="s">
        <v>146</v>
      </c>
      <c r="C11" s="20"/>
      <c r="D11" s="20"/>
      <c r="E11" s="20"/>
      <c r="F11" s="20"/>
      <c r="G11" s="20"/>
      <c r="H11" s="20"/>
      <c r="I11" s="20"/>
      <c r="J11" s="3"/>
      <c r="K11" s="3"/>
      <c r="L11" s="3"/>
    </row>
    <row r="12" spans="2:12" s="1" customFormat="1" ht="20.85" customHeight="1" x14ac:dyDescent="0.2">
      <c r="B12" s="20" t="s">
        <v>147</v>
      </c>
      <c r="C12" s="20"/>
      <c r="D12" s="20"/>
      <c r="E12" s="20"/>
      <c r="F12" s="20"/>
      <c r="G12" s="20"/>
      <c r="H12" s="20"/>
      <c r="I12" s="20"/>
      <c r="J12" s="3"/>
      <c r="K12" s="3"/>
      <c r="L12" s="3"/>
    </row>
    <row r="13" spans="2:12" s="1" customFormat="1" ht="31.5" customHeight="1" x14ac:dyDescent="0.2">
      <c r="B13" s="21" t="s">
        <v>310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</row>
    <row r="14" spans="2:12" s="1" customFormat="1" ht="37.5" customHeight="1" x14ac:dyDescent="0.2">
      <c r="B14" s="22" t="str">
        <f xml:space="preserve"> "1.  Za wykonanie przedmiotu zamówienia w tym Pakiecie oferujemy następujące wynagrodzenie brutto: " &amp; TEXT(F78,"#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14" s="23"/>
      <c r="D14" s="23"/>
      <c r="E14" s="23"/>
      <c r="F14" s="23"/>
      <c r="G14" s="23"/>
      <c r="H14" s="23"/>
      <c r="I14" s="23"/>
      <c r="J14" s="23"/>
      <c r="K14" s="23"/>
      <c r="L14" s="23"/>
    </row>
    <row r="15" spans="2:12" s="1" customFormat="1" ht="18.2" customHeight="1" x14ac:dyDescent="0.2">
      <c r="B15" s="24" t="s">
        <v>161</v>
      </c>
      <c r="C15" s="24"/>
      <c r="D15" s="24"/>
      <c r="E15" s="24"/>
      <c r="F15" s="24"/>
      <c r="G15" s="24"/>
      <c r="H15" s="24"/>
      <c r="I15" s="24"/>
      <c r="J15" s="24"/>
      <c r="K15" s="24"/>
    </row>
    <row r="16" spans="2:12" s="1" customFormat="1" ht="45.4" customHeight="1" x14ac:dyDescent="0.2">
      <c r="B16" s="5" t="s">
        <v>0</v>
      </c>
      <c r="C16" s="6" t="s">
        <v>1</v>
      </c>
      <c r="D16" s="5" t="s">
        <v>2</v>
      </c>
      <c r="E16" s="5" t="s">
        <v>3</v>
      </c>
      <c r="F16" s="5" t="s">
        <v>4</v>
      </c>
      <c r="G16" s="5" t="s">
        <v>5</v>
      </c>
      <c r="H16" s="5" t="s">
        <v>162</v>
      </c>
      <c r="I16" s="6" t="s">
        <v>6</v>
      </c>
      <c r="J16" s="5" t="s">
        <v>7</v>
      </c>
      <c r="K16" s="5" t="s">
        <v>8</v>
      </c>
      <c r="L16" s="6" t="s">
        <v>9</v>
      </c>
    </row>
    <row r="17" spans="2:12" s="1" customFormat="1" ht="19.7" customHeight="1" x14ac:dyDescent="0.2">
      <c r="B17" s="7">
        <v>1</v>
      </c>
      <c r="C17" s="8" t="s">
        <v>168</v>
      </c>
      <c r="D17" s="8" t="s">
        <v>169</v>
      </c>
      <c r="E17" s="9" t="s">
        <v>170</v>
      </c>
      <c r="F17" s="8" t="s">
        <v>166</v>
      </c>
      <c r="G17" s="10">
        <v>1401</v>
      </c>
      <c r="H17" s="11"/>
      <c r="I17" s="12">
        <f>ROUND(G17* H17,2)</f>
        <v>0</v>
      </c>
      <c r="J17" s="7">
        <v>8</v>
      </c>
      <c r="K17" s="12">
        <f>ROUND(I17* J17/100,2)</f>
        <v>0</v>
      </c>
      <c r="L17" s="12">
        <f>ROUND(I17+ K17,2)</f>
        <v>0</v>
      </c>
    </row>
    <row r="18" spans="2:12" s="1" customFormat="1" ht="18.2" customHeight="1" x14ac:dyDescent="0.2">
      <c r="B18" s="24" t="s">
        <v>167</v>
      </c>
      <c r="C18" s="24"/>
      <c r="D18" s="24"/>
      <c r="E18" s="24"/>
      <c r="F18" s="24"/>
      <c r="G18" s="24"/>
      <c r="H18" s="24"/>
      <c r="I18" s="24"/>
      <c r="J18" s="24"/>
      <c r="K18" s="24"/>
    </row>
    <row r="19" spans="2:12" s="1" customFormat="1" ht="45.4" customHeight="1" x14ac:dyDescent="0.2">
      <c r="B19" s="5" t="s">
        <v>0</v>
      </c>
      <c r="C19" s="6" t="s">
        <v>1</v>
      </c>
      <c r="D19" s="5" t="s">
        <v>2</v>
      </c>
      <c r="E19" s="5" t="s">
        <v>3</v>
      </c>
      <c r="F19" s="5" t="s">
        <v>4</v>
      </c>
      <c r="G19" s="5" t="s">
        <v>5</v>
      </c>
      <c r="H19" s="5" t="s">
        <v>162</v>
      </c>
      <c r="I19" s="6" t="s">
        <v>6</v>
      </c>
      <c r="J19" s="5" t="s">
        <v>7</v>
      </c>
      <c r="K19" s="5" t="s">
        <v>8</v>
      </c>
      <c r="L19" s="6" t="s">
        <v>9</v>
      </c>
    </row>
    <row r="20" spans="2:12" s="1" customFormat="1" ht="19.7" customHeight="1" x14ac:dyDescent="0.2">
      <c r="B20" s="7">
        <v>2</v>
      </c>
      <c r="C20" s="8" t="s">
        <v>163</v>
      </c>
      <c r="D20" s="8" t="s">
        <v>164</v>
      </c>
      <c r="E20" s="9" t="s">
        <v>165</v>
      </c>
      <c r="F20" s="8" t="s">
        <v>166</v>
      </c>
      <c r="G20" s="10">
        <v>1994</v>
      </c>
      <c r="H20" s="11"/>
      <c r="I20" s="12">
        <f>ROUND(G20* H20,2)</f>
        <v>0</v>
      </c>
      <c r="J20" s="7">
        <v>8</v>
      </c>
      <c r="K20" s="12">
        <f>ROUND(I20* J20/100,2)</f>
        <v>0</v>
      </c>
      <c r="L20" s="12">
        <f>ROUND(I20+ K20,2)</f>
        <v>0</v>
      </c>
    </row>
    <row r="21" spans="2:12" s="1" customFormat="1" ht="19.7" customHeight="1" x14ac:dyDescent="0.2">
      <c r="B21" s="7">
        <v>3</v>
      </c>
      <c r="C21" s="8" t="s">
        <v>168</v>
      </c>
      <c r="D21" s="8" t="s">
        <v>169</v>
      </c>
      <c r="E21" s="9" t="s">
        <v>170</v>
      </c>
      <c r="F21" s="8" t="s">
        <v>166</v>
      </c>
      <c r="G21" s="10">
        <v>26062</v>
      </c>
      <c r="H21" s="11"/>
      <c r="I21" s="12">
        <f>ROUND(G21* H21,2)</f>
        <v>0</v>
      </c>
      <c r="J21" s="7">
        <v>8</v>
      </c>
      <c r="K21" s="12">
        <f>ROUND(I21* J21/100,2)</f>
        <v>0</v>
      </c>
      <c r="L21" s="12">
        <f>ROUND(I21+ K21,2)</f>
        <v>0</v>
      </c>
    </row>
    <row r="22" spans="2:12" s="1" customFormat="1" ht="18.2" customHeight="1" x14ac:dyDescent="0.2">
      <c r="B22" s="24" t="s">
        <v>171</v>
      </c>
      <c r="C22" s="24"/>
      <c r="D22" s="24"/>
      <c r="E22" s="24"/>
      <c r="F22" s="24"/>
      <c r="G22" s="24"/>
      <c r="H22" s="24"/>
      <c r="I22" s="24"/>
      <c r="J22" s="24"/>
      <c r="K22" s="24"/>
    </row>
    <row r="23" spans="2:12" s="1" customFormat="1" ht="45.4" customHeight="1" x14ac:dyDescent="0.2">
      <c r="B23" s="5" t="s">
        <v>0</v>
      </c>
      <c r="C23" s="6" t="s">
        <v>1</v>
      </c>
      <c r="D23" s="5" t="s">
        <v>2</v>
      </c>
      <c r="E23" s="5" t="s">
        <v>3</v>
      </c>
      <c r="F23" s="5" t="s">
        <v>4</v>
      </c>
      <c r="G23" s="5" t="s">
        <v>5</v>
      </c>
      <c r="H23" s="5" t="s">
        <v>162</v>
      </c>
      <c r="I23" s="6" t="s">
        <v>6</v>
      </c>
      <c r="J23" s="5" t="s">
        <v>7</v>
      </c>
      <c r="K23" s="5" t="s">
        <v>8</v>
      </c>
      <c r="L23" s="6" t="s">
        <v>9</v>
      </c>
    </row>
    <row r="24" spans="2:12" s="1" customFormat="1" ht="19.7" customHeight="1" x14ac:dyDescent="0.2">
      <c r="B24" s="7">
        <v>4</v>
      </c>
      <c r="C24" s="8" t="s">
        <v>163</v>
      </c>
      <c r="D24" s="8" t="s">
        <v>164</v>
      </c>
      <c r="E24" s="9" t="s">
        <v>165</v>
      </c>
      <c r="F24" s="8" t="s">
        <v>166</v>
      </c>
      <c r="G24" s="10">
        <v>1161</v>
      </c>
      <c r="H24" s="11"/>
      <c r="I24" s="12">
        <f>ROUND(G24* H24,2)</f>
        <v>0</v>
      </c>
      <c r="J24" s="7">
        <v>8</v>
      </c>
      <c r="K24" s="12">
        <f>ROUND(I24* J24/100,2)</f>
        <v>0</v>
      </c>
      <c r="L24" s="12">
        <f>ROUND(I24+ K24,2)</f>
        <v>0</v>
      </c>
    </row>
    <row r="25" spans="2:12" s="1" customFormat="1" ht="19.7" customHeight="1" x14ac:dyDescent="0.2">
      <c r="B25" s="7">
        <v>5</v>
      </c>
      <c r="C25" s="8" t="s">
        <v>168</v>
      </c>
      <c r="D25" s="8" t="s">
        <v>169</v>
      </c>
      <c r="E25" s="9" t="s">
        <v>170</v>
      </c>
      <c r="F25" s="8" t="s">
        <v>166</v>
      </c>
      <c r="G25" s="10">
        <v>10135</v>
      </c>
      <c r="H25" s="11"/>
      <c r="I25" s="12">
        <f>ROUND(G25* H25,2)</f>
        <v>0</v>
      </c>
      <c r="J25" s="7">
        <v>8</v>
      </c>
      <c r="K25" s="12">
        <f>ROUND(I25* J25/100,2)</f>
        <v>0</v>
      </c>
      <c r="L25" s="12">
        <f>ROUND(I25+ K25,2)</f>
        <v>0</v>
      </c>
    </row>
    <row r="26" spans="2:12" s="1" customFormat="1" ht="18.2" customHeight="1" x14ac:dyDescent="0.2">
      <c r="B26" s="24" t="s">
        <v>172</v>
      </c>
      <c r="C26" s="24"/>
      <c r="D26" s="24"/>
      <c r="E26" s="24"/>
      <c r="F26" s="24"/>
      <c r="G26" s="24"/>
      <c r="H26" s="24"/>
      <c r="I26" s="24"/>
      <c r="J26" s="24"/>
      <c r="K26" s="24"/>
      <c r="L26" s="4"/>
    </row>
    <row r="27" spans="2:12" s="1" customFormat="1" ht="45.4" customHeight="1" x14ac:dyDescent="0.2">
      <c r="B27" s="5" t="s">
        <v>0</v>
      </c>
      <c r="C27" s="6" t="s">
        <v>1</v>
      </c>
      <c r="D27" s="5" t="s">
        <v>2</v>
      </c>
      <c r="E27" s="5" t="s">
        <v>3</v>
      </c>
      <c r="F27" s="5" t="s">
        <v>4</v>
      </c>
      <c r="G27" s="5" t="s">
        <v>5</v>
      </c>
      <c r="H27" s="5" t="s">
        <v>162</v>
      </c>
      <c r="I27" s="6" t="s">
        <v>6</v>
      </c>
      <c r="J27" s="5" t="s">
        <v>7</v>
      </c>
      <c r="K27" s="5" t="s">
        <v>8</v>
      </c>
      <c r="L27" s="6" t="s">
        <v>9</v>
      </c>
    </row>
    <row r="28" spans="2:12" s="1" customFormat="1" ht="19.7" customHeight="1" x14ac:dyDescent="0.2">
      <c r="B28" s="7">
        <v>6</v>
      </c>
      <c r="C28" s="8" t="s">
        <v>163</v>
      </c>
      <c r="D28" s="8" t="s">
        <v>164</v>
      </c>
      <c r="E28" s="9" t="s">
        <v>165</v>
      </c>
      <c r="F28" s="8" t="s">
        <v>166</v>
      </c>
      <c r="G28" s="10">
        <v>4221</v>
      </c>
      <c r="H28" s="11"/>
      <c r="I28" s="12">
        <f>ROUND(G28* H28,2)</f>
        <v>0</v>
      </c>
      <c r="J28" s="7">
        <v>8</v>
      </c>
      <c r="K28" s="12">
        <f>ROUND(I28* J28/100,2)</f>
        <v>0</v>
      </c>
      <c r="L28" s="12">
        <f>ROUND(I28+ K28,2)</f>
        <v>0</v>
      </c>
    </row>
    <row r="29" spans="2:12" s="1" customFormat="1" ht="18.2" customHeight="1" x14ac:dyDescent="0.2">
      <c r="B29" s="24" t="s">
        <v>173</v>
      </c>
      <c r="C29" s="24"/>
      <c r="D29" s="24"/>
      <c r="E29" s="24"/>
      <c r="F29" s="24"/>
      <c r="G29" s="24"/>
      <c r="H29" s="24"/>
      <c r="I29" s="24"/>
      <c r="J29" s="24"/>
      <c r="K29" s="24"/>
      <c r="L29" s="4"/>
    </row>
    <row r="30" spans="2:12" s="1" customFormat="1" ht="45.4" customHeight="1" x14ac:dyDescent="0.2">
      <c r="B30" s="5" t="s">
        <v>0</v>
      </c>
      <c r="C30" s="6" t="s">
        <v>1</v>
      </c>
      <c r="D30" s="5" t="s">
        <v>2</v>
      </c>
      <c r="E30" s="5" t="s">
        <v>3</v>
      </c>
      <c r="F30" s="5" t="s">
        <v>4</v>
      </c>
      <c r="G30" s="5" t="s">
        <v>5</v>
      </c>
      <c r="H30" s="5" t="s">
        <v>162</v>
      </c>
      <c r="I30" s="6" t="s">
        <v>6</v>
      </c>
      <c r="J30" s="5" t="s">
        <v>7</v>
      </c>
      <c r="K30" s="5" t="s">
        <v>8</v>
      </c>
      <c r="L30" s="6" t="s">
        <v>9</v>
      </c>
    </row>
    <row r="31" spans="2:12" s="1" customFormat="1" ht="19.7" customHeight="1" x14ac:dyDescent="0.2">
      <c r="B31" s="7">
        <v>7</v>
      </c>
      <c r="C31" s="8" t="s">
        <v>163</v>
      </c>
      <c r="D31" s="8" t="s">
        <v>164</v>
      </c>
      <c r="E31" s="9" t="s">
        <v>165</v>
      </c>
      <c r="F31" s="8" t="s">
        <v>166</v>
      </c>
      <c r="G31" s="10">
        <v>200</v>
      </c>
      <c r="H31" s="11"/>
      <c r="I31" s="12">
        <f>ROUND(G31* H31,2)</f>
        <v>0</v>
      </c>
      <c r="J31" s="7">
        <v>8</v>
      </c>
      <c r="K31" s="12">
        <f>ROUND(I31* J31/100,2)</f>
        <v>0</v>
      </c>
      <c r="L31" s="12">
        <f>ROUND(I31+ K31,2)</f>
        <v>0</v>
      </c>
    </row>
    <row r="32" spans="2:12" s="1" customFormat="1" ht="19.7" customHeight="1" x14ac:dyDescent="0.2">
      <c r="B32" s="7">
        <v>8</v>
      </c>
      <c r="C32" s="8" t="s">
        <v>168</v>
      </c>
      <c r="D32" s="8" t="s">
        <v>169</v>
      </c>
      <c r="E32" s="9" t="s">
        <v>170</v>
      </c>
      <c r="F32" s="8" t="s">
        <v>166</v>
      </c>
      <c r="G32" s="10">
        <v>15726</v>
      </c>
      <c r="H32" s="11"/>
      <c r="I32" s="12">
        <f>ROUND(G32* H32,2)</f>
        <v>0</v>
      </c>
      <c r="J32" s="7">
        <v>8</v>
      </c>
      <c r="K32" s="12">
        <f>ROUND(I32* J32/100,2)</f>
        <v>0</v>
      </c>
      <c r="L32" s="12">
        <f>ROUND(I32+ K32,2)</f>
        <v>0</v>
      </c>
    </row>
    <row r="33" spans="2:12" s="1" customFormat="1" ht="17.25" customHeight="1" x14ac:dyDescent="0.2"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</row>
    <row r="34" spans="2:12" s="1" customFormat="1" ht="45.4" customHeight="1" x14ac:dyDescent="0.2">
      <c r="B34" s="5" t="s">
        <v>0</v>
      </c>
      <c r="C34" s="6" t="s">
        <v>1</v>
      </c>
      <c r="D34" s="5" t="s">
        <v>2</v>
      </c>
      <c r="E34" s="5" t="s">
        <v>3</v>
      </c>
      <c r="F34" s="5" t="s">
        <v>4</v>
      </c>
      <c r="G34" s="5" t="s">
        <v>5</v>
      </c>
      <c r="H34" s="5" t="s">
        <v>162</v>
      </c>
      <c r="I34" s="6" t="s">
        <v>6</v>
      </c>
      <c r="J34" s="5" t="s">
        <v>7</v>
      </c>
      <c r="K34" s="5" t="s">
        <v>8</v>
      </c>
      <c r="L34" s="6" t="s">
        <v>9</v>
      </c>
    </row>
    <row r="35" spans="2:12" s="1" customFormat="1" ht="19.7" customHeight="1" x14ac:dyDescent="0.2">
      <c r="B35" s="7">
        <v>9</v>
      </c>
      <c r="C35" s="8" t="s">
        <v>174</v>
      </c>
      <c r="D35" s="8" t="s">
        <v>175</v>
      </c>
      <c r="E35" s="9" t="s">
        <v>176</v>
      </c>
      <c r="F35" s="8" t="s">
        <v>177</v>
      </c>
      <c r="G35" s="10">
        <v>7300</v>
      </c>
      <c r="H35" s="11"/>
      <c r="I35" s="12">
        <f t="shared" ref="I35:I76" si="0">ROUND(G35* H35,2)</f>
        <v>0</v>
      </c>
      <c r="J35" s="7">
        <v>8</v>
      </c>
      <c r="K35" s="12">
        <f t="shared" ref="K35:K76" si="1">ROUND(I35* J35/100,2)</f>
        <v>0</v>
      </c>
      <c r="L35" s="12">
        <f t="shared" ref="L35:L76" si="2">ROUND(I35+ K35,2)</f>
        <v>0</v>
      </c>
    </row>
    <row r="36" spans="2:12" s="1" customFormat="1" ht="19.7" customHeight="1" x14ac:dyDescent="0.2">
      <c r="B36" s="7">
        <v>10</v>
      </c>
      <c r="C36" s="8" t="s">
        <v>178</v>
      </c>
      <c r="D36" s="8" t="s">
        <v>179</v>
      </c>
      <c r="E36" s="9" t="s">
        <v>180</v>
      </c>
      <c r="F36" s="8" t="s">
        <v>177</v>
      </c>
      <c r="G36" s="10">
        <v>950</v>
      </c>
      <c r="H36" s="11"/>
      <c r="I36" s="12">
        <f t="shared" si="0"/>
        <v>0</v>
      </c>
      <c r="J36" s="7">
        <v>8</v>
      </c>
      <c r="K36" s="12">
        <f t="shared" si="1"/>
        <v>0</v>
      </c>
      <c r="L36" s="12">
        <f t="shared" si="2"/>
        <v>0</v>
      </c>
    </row>
    <row r="37" spans="2:12" s="1" customFormat="1" ht="49.15" customHeight="1" x14ac:dyDescent="0.2">
      <c r="B37" s="7">
        <v>11</v>
      </c>
      <c r="C37" s="8" t="s">
        <v>181</v>
      </c>
      <c r="D37" s="8" t="s">
        <v>182</v>
      </c>
      <c r="E37" s="9" t="s">
        <v>183</v>
      </c>
      <c r="F37" s="8" t="s">
        <v>32</v>
      </c>
      <c r="G37" s="10">
        <v>46.1</v>
      </c>
      <c r="H37" s="11"/>
      <c r="I37" s="12">
        <f t="shared" si="0"/>
        <v>0</v>
      </c>
      <c r="J37" s="7">
        <v>8</v>
      </c>
      <c r="K37" s="12">
        <f t="shared" si="1"/>
        <v>0</v>
      </c>
      <c r="L37" s="12">
        <f t="shared" si="2"/>
        <v>0</v>
      </c>
    </row>
    <row r="38" spans="2:12" s="1" customFormat="1" ht="28.7" customHeight="1" x14ac:dyDescent="0.2">
      <c r="B38" s="7">
        <v>12</v>
      </c>
      <c r="C38" s="8" t="s">
        <v>187</v>
      </c>
      <c r="D38" s="8" t="s">
        <v>188</v>
      </c>
      <c r="E38" s="9" t="s">
        <v>189</v>
      </c>
      <c r="F38" s="8" t="s">
        <v>32</v>
      </c>
      <c r="G38" s="10">
        <v>5.0999999999999996</v>
      </c>
      <c r="H38" s="11"/>
      <c r="I38" s="12">
        <f t="shared" si="0"/>
        <v>0</v>
      </c>
      <c r="J38" s="7">
        <v>8</v>
      </c>
      <c r="K38" s="12">
        <f t="shared" si="1"/>
        <v>0</v>
      </c>
      <c r="L38" s="12">
        <f t="shared" si="2"/>
        <v>0</v>
      </c>
    </row>
    <row r="39" spans="2:12" s="1" customFormat="1" ht="28.7" customHeight="1" x14ac:dyDescent="0.2">
      <c r="B39" s="7">
        <v>13</v>
      </c>
      <c r="C39" s="8" t="s">
        <v>190</v>
      </c>
      <c r="D39" s="8" t="s">
        <v>191</v>
      </c>
      <c r="E39" s="9" t="s">
        <v>192</v>
      </c>
      <c r="F39" s="8" t="s">
        <v>32</v>
      </c>
      <c r="G39" s="10">
        <v>3.73</v>
      </c>
      <c r="H39" s="11"/>
      <c r="I39" s="12">
        <f t="shared" si="0"/>
        <v>0</v>
      </c>
      <c r="J39" s="7">
        <v>8</v>
      </c>
      <c r="K39" s="12">
        <f t="shared" si="1"/>
        <v>0</v>
      </c>
      <c r="L39" s="12">
        <f t="shared" si="2"/>
        <v>0</v>
      </c>
    </row>
    <row r="40" spans="2:12" s="1" customFormat="1" ht="19.7" customHeight="1" x14ac:dyDescent="0.2">
      <c r="B40" s="7">
        <v>14</v>
      </c>
      <c r="C40" s="8" t="s">
        <v>193</v>
      </c>
      <c r="D40" s="8" t="s">
        <v>194</v>
      </c>
      <c r="E40" s="9" t="s">
        <v>195</v>
      </c>
      <c r="F40" s="8" t="s">
        <v>57</v>
      </c>
      <c r="G40" s="10">
        <v>221.71</v>
      </c>
      <c r="H40" s="11"/>
      <c r="I40" s="12">
        <f t="shared" si="0"/>
        <v>0</v>
      </c>
      <c r="J40" s="7">
        <v>8</v>
      </c>
      <c r="K40" s="12">
        <f t="shared" si="1"/>
        <v>0</v>
      </c>
      <c r="L40" s="12">
        <f t="shared" si="2"/>
        <v>0</v>
      </c>
    </row>
    <row r="41" spans="2:12" s="1" customFormat="1" ht="19.7" customHeight="1" x14ac:dyDescent="0.2">
      <c r="B41" s="7">
        <v>15</v>
      </c>
      <c r="C41" s="8" t="s">
        <v>196</v>
      </c>
      <c r="D41" s="8" t="s">
        <v>197</v>
      </c>
      <c r="E41" s="9" t="s">
        <v>198</v>
      </c>
      <c r="F41" s="8" t="s">
        <v>57</v>
      </c>
      <c r="G41" s="10">
        <v>21.17</v>
      </c>
      <c r="H41" s="11"/>
      <c r="I41" s="12">
        <f t="shared" si="0"/>
        <v>0</v>
      </c>
      <c r="J41" s="7">
        <v>8</v>
      </c>
      <c r="K41" s="12">
        <f t="shared" si="1"/>
        <v>0</v>
      </c>
      <c r="L41" s="12">
        <f t="shared" si="2"/>
        <v>0</v>
      </c>
    </row>
    <row r="42" spans="2:12" s="1" customFormat="1" ht="19.7" customHeight="1" x14ac:dyDescent="0.2">
      <c r="B42" s="7">
        <v>16</v>
      </c>
      <c r="C42" s="8" t="s">
        <v>296</v>
      </c>
      <c r="D42" s="8" t="s">
        <v>297</v>
      </c>
      <c r="E42" s="9" t="s">
        <v>298</v>
      </c>
      <c r="F42" s="8" t="s">
        <v>299</v>
      </c>
      <c r="G42" s="10">
        <v>12.4</v>
      </c>
      <c r="H42" s="11"/>
      <c r="I42" s="12">
        <f t="shared" si="0"/>
        <v>0</v>
      </c>
      <c r="J42" s="7">
        <v>8</v>
      </c>
      <c r="K42" s="12">
        <f t="shared" si="1"/>
        <v>0</v>
      </c>
      <c r="L42" s="12">
        <f t="shared" si="2"/>
        <v>0</v>
      </c>
    </row>
    <row r="43" spans="2:12" s="1" customFormat="1" ht="19.7" customHeight="1" x14ac:dyDescent="0.2">
      <c r="B43" s="7">
        <v>17</v>
      </c>
      <c r="C43" s="8" t="s">
        <v>199</v>
      </c>
      <c r="D43" s="8" t="s">
        <v>200</v>
      </c>
      <c r="E43" s="9" t="s">
        <v>201</v>
      </c>
      <c r="F43" s="8" t="s">
        <v>57</v>
      </c>
      <c r="G43" s="10">
        <v>169.28</v>
      </c>
      <c r="H43" s="11"/>
      <c r="I43" s="12">
        <f t="shared" si="0"/>
        <v>0</v>
      </c>
      <c r="J43" s="7">
        <v>8</v>
      </c>
      <c r="K43" s="12">
        <f t="shared" si="1"/>
        <v>0</v>
      </c>
      <c r="L43" s="12">
        <f t="shared" si="2"/>
        <v>0</v>
      </c>
    </row>
    <row r="44" spans="2:12" s="1" customFormat="1" ht="28.7" customHeight="1" x14ac:dyDescent="0.2">
      <c r="B44" s="7">
        <v>18</v>
      </c>
      <c r="C44" s="8" t="s">
        <v>202</v>
      </c>
      <c r="D44" s="8" t="s">
        <v>203</v>
      </c>
      <c r="E44" s="9" t="s">
        <v>204</v>
      </c>
      <c r="F44" s="8" t="s">
        <v>57</v>
      </c>
      <c r="G44" s="10">
        <v>12.87</v>
      </c>
      <c r="H44" s="11"/>
      <c r="I44" s="12">
        <f t="shared" si="0"/>
        <v>0</v>
      </c>
      <c r="J44" s="7">
        <v>8</v>
      </c>
      <c r="K44" s="12">
        <f t="shared" si="1"/>
        <v>0</v>
      </c>
      <c r="L44" s="12">
        <f t="shared" si="2"/>
        <v>0</v>
      </c>
    </row>
    <row r="45" spans="2:12" s="1" customFormat="1" ht="19.7" customHeight="1" x14ac:dyDescent="0.2">
      <c r="B45" s="7">
        <v>19</v>
      </c>
      <c r="C45" s="8" t="s">
        <v>205</v>
      </c>
      <c r="D45" s="8" t="s">
        <v>206</v>
      </c>
      <c r="E45" s="9" t="s">
        <v>207</v>
      </c>
      <c r="F45" s="8" t="s">
        <v>57</v>
      </c>
      <c r="G45" s="10">
        <v>66.400000000000006</v>
      </c>
      <c r="H45" s="11"/>
      <c r="I45" s="12">
        <f t="shared" si="0"/>
        <v>0</v>
      </c>
      <c r="J45" s="7">
        <v>8</v>
      </c>
      <c r="K45" s="12">
        <f t="shared" si="1"/>
        <v>0</v>
      </c>
      <c r="L45" s="12">
        <f t="shared" si="2"/>
        <v>0</v>
      </c>
    </row>
    <row r="46" spans="2:12" s="1" customFormat="1" ht="28.7" customHeight="1" x14ac:dyDescent="0.2">
      <c r="B46" s="7">
        <v>20</v>
      </c>
      <c r="C46" s="8" t="s">
        <v>208</v>
      </c>
      <c r="D46" s="8" t="s">
        <v>209</v>
      </c>
      <c r="E46" s="9" t="s">
        <v>210</v>
      </c>
      <c r="F46" s="8" t="s">
        <v>57</v>
      </c>
      <c r="G46" s="10">
        <v>16.82</v>
      </c>
      <c r="H46" s="11"/>
      <c r="I46" s="12">
        <f t="shared" si="0"/>
        <v>0</v>
      </c>
      <c r="J46" s="7">
        <v>8</v>
      </c>
      <c r="K46" s="12">
        <f t="shared" si="1"/>
        <v>0</v>
      </c>
      <c r="L46" s="12">
        <f t="shared" si="2"/>
        <v>0</v>
      </c>
    </row>
    <row r="47" spans="2:12" s="1" customFormat="1" ht="19.7" customHeight="1" x14ac:dyDescent="0.2">
      <c r="B47" s="7">
        <v>21</v>
      </c>
      <c r="C47" s="8" t="s">
        <v>211</v>
      </c>
      <c r="D47" s="8" t="s">
        <v>212</v>
      </c>
      <c r="E47" s="9" t="s">
        <v>213</v>
      </c>
      <c r="F47" s="8" t="s">
        <v>57</v>
      </c>
      <c r="G47" s="10">
        <v>263.87</v>
      </c>
      <c r="H47" s="11"/>
      <c r="I47" s="12">
        <f t="shared" si="0"/>
        <v>0</v>
      </c>
      <c r="J47" s="7">
        <v>23</v>
      </c>
      <c r="K47" s="12">
        <f t="shared" si="1"/>
        <v>0</v>
      </c>
      <c r="L47" s="12">
        <f t="shared" si="2"/>
        <v>0</v>
      </c>
    </row>
    <row r="48" spans="2:12" s="1" customFormat="1" ht="28.7" customHeight="1" x14ac:dyDescent="0.2">
      <c r="B48" s="7">
        <v>22</v>
      </c>
      <c r="C48" s="8" t="s">
        <v>214</v>
      </c>
      <c r="D48" s="8" t="s">
        <v>215</v>
      </c>
      <c r="E48" s="9" t="s">
        <v>216</v>
      </c>
      <c r="F48" s="8" t="s">
        <v>32</v>
      </c>
      <c r="G48" s="10">
        <v>34.36</v>
      </c>
      <c r="H48" s="11"/>
      <c r="I48" s="12">
        <f t="shared" si="0"/>
        <v>0</v>
      </c>
      <c r="J48" s="7">
        <v>8</v>
      </c>
      <c r="K48" s="12">
        <f t="shared" si="1"/>
        <v>0</v>
      </c>
      <c r="L48" s="12">
        <f t="shared" si="2"/>
        <v>0</v>
      </c>
    </row>
    <row r="49" spans="2:12" s="1" customFormat="1" ht="28.7" customHeight="1" x14ac:dyDescent="0.2">
      <c r="B49" s="7">
        <v>23</v>
      </c>
      <c r="C49" s="8" t="s">
        <v>217</v>
      </c>
      <c r="D49" s="8" t="s">
        <v>218</v>
      </c>
      <c r="E49" s="9" t="s">
        <v>219</v>
      </c>
      <c r="F49" s="8" t="s">
        <v>32</v>
      </c>
      <c r="G49" s="10">
        <v>129.27000000000001</v>
      </c>
      <c r="H49" s="11"/>
      <c r="I49" s="12">
        <f t="shared" si="0"/>
        <v>0</v>
      </c>
      <c r="J49" s="7">
        <v>8</v>
      </c>
      <c r="K49" s="12">
        <f t="shared" si="1"/>
        <v>0</v>
      </c>
      <c r="L49" s="12">
        <f t="shared" si="2"/>
        <v>0</v>
      </c>
    </row>
    <row r="50" spans="2:12" s="1" customFormat="1" ht="28.7" customHeight="1" x14ac:dyDescent="0.2">
      <c r="B50" s="7">
        <v>24</v>
      </c>
      <c r="C50" s="8" t="s">
        <v>220</v>
      </c>
      <c r="D50" s="8" t="s">
        <v>221</v>
      </c>
      <c r="E50" s="9" t="s">
        <v>222</v>
      </c>
      <c r="F50" s="8" t="s">
        <v>32</v>
      </c>
      <c r="G50" s="10">
        <v>16.260000000000002</v>
      </c>
      <c r="H50" s="11"/>
      <c r="I50" s="12">
        <f t="shared" si="0"/>
        <v>0</v>
      </c>
      <c r="J50" s="7">
        <v>8</v>
      </c>
      <c r="K50" s="12">
        <f t="shared" si="1"/>
        <v>0</v>
      </c>
      <c r="L50" s="12">
        <f t="shared" si="2"/>
        <v>0</v>
      </c>
    </row>
    <row r="51" spans="2:12" s="1" customFormat="1" ht="19.7" customHeight="1" x14ac:dyDescent="0.2">
      <c r="B51" s="7">
        <v>25</v>
      </c>
      <c r="C51" s="8" t="s">
        <v>223</v>
      </c>
      <c r="D51" s="8" t="s">
        <v>224</v>
      </c>
      <c r="E51" s="9" t="s">
        <v>225</v>
      </c>
      <c r="F51" s="8" t="s">
        <v>32</v>
      </c>
      <c r="G51" s="10">
        <v>97.61</v>
      </c>
      <c r="H51" s="11"/>
      <c r="I51" s="12">
        <f t="shared" si="0"/>
        <v>0</v>
      </c>
      <c r="J51" s="7">
        <v>8</v>
      </c>
      <c r="K51" s="12">
        <f t="shared" si="1"/>
        <v>0</v>
      </c>
      <c r="L51" s="12">
        <f t="shared" si="2"/>
        <v>0</v>
      </c>
    </row>
    <row r="52" spans="2:12" s="1" customFormat="1" ht="19.7" customHeight="1" x14ac:dyDescent="0.2">
      <c r="B52" s="7">
        <v>26</v>
      </c>
      <c r="C52" s="8" t="s">
        <v>226</v>
      </c>
      <c r="D52" s="8" t="s">
        <v>227</v>
      </c>
      <c r="E52" s="9" t="s">
        <v>228</v>
      </c>
      <c r="F52" s="8" t="s">
        <v>32</v>
      </c>
      <c r="G52" s="10">
        <v>206.25</v>
      </c>
      <c r="H52" s="11"/>
      <c r="I52" s="12">
        <f t="shared" si="0"/>
        <v>0</v>
      </c>
      <c r="J52" s="7">
        <v>8</v>
      </c>
      <c r="K52" s="12">
        <f t="shared" si="1"/>
        <v>0</v>
      </c>
      <c r="L52" s="12">
        <f t="shared" si="2"/>
        <v>0</v>
      </c>
    </row>
    <row r="53" spans="2:12" s="1" customFormat="1" ht="28.7" customHeight="1" x14ac:dyDescent="0.2">
      <c r="B53" s="7">
        <v>27</v>
      </c>
      <c r="C53" s="8" t="s">
        <v>229</v>
      </c>
      <c r="D53" s="8" t="s">
        <v>230</v>
      </c>
      <c r="E53" s="9" t="s">
        <v>231</v>
      </c>
      <c r="F53" s="8" t="s">
        <v>32</v>
      </c>
      <c r="G53" s="10">
        <v>150.59</v>
      </c>
      <c r="H53" s="11"/>
      <c r="I53" s="12">
        <f t="shared" si="0"/>
        <v>0</v>
      </c>
      <c r="J53" s="7">
        <v>8</v>
      </c>
      <c r="K53" s="12">
        <f t="shared" si="1"/>
        <v>0</v>
      </c>
      <c r="L53" s="12">
        <f t="shared" si="2"/>
        <v>0</v>
      </c>
    </row>
    <row r="54" spans="2:12" s="1" customFormat="1" ht="19.7" customHeight="1" x14ac:dyDescent="0.2">
      <c r="B54" s="7">
        <v>28</v>
      </c>
      <c r="C54" s="8" t="s">
        <v>235</v>
      </c>
      <c r="D54" s="8" t="s">
        <v>236</v>
      </c>
      <c r="E54" s="9" t="s">
        <v>237</v>
      </c>
      <c r="F54" s="8" t="s">
        <v>57</v>
      </c>
      <c r="G54" s="10">
        <v>2.23</v>
      </c>
      <c r="H54" s="11"/>
      <c r="I54" s="12">
        <f t="shared" si="0"/>
        <v>0</v>
      </c>
      <c r="J54" s="7">
        <v>8</v>
      </c>
      <c r="K54" s="12">
        <f t="shared" si="1"/>
        <v>0</v>
      </c>
      <c r="L54" s="12">
        <f t="shared" si="2"/>
        <v>0</v>
      </c>
    </row>
    <row r="55" spans="2:12" s="1" customFormat="1" ht="19.7" customHeight="1" x14ac:dyDescent="0.2">
      <c r="B55" s="7">
        <v>29</v>
      </c>
      <c r="C55" s="8" t="s">
        <v>238</v>
      </c>
      <c r="D55" s="8" t="s">
        <v>239</v>
      </c>
      <c r="E55" s="9" t="s">
        <v>240</v>
      </c>
      <c r="F55" s="8" t="s">
        <v>241</v>
      </c>
      <c r="G55" s="10">
        <v>222</v>
      </c>
      <c r="H55" s="11"/>
      <c r="I55" s="12">
        <f t="shared" si="0"/>
        <v>0</v>
      </c>
      <c r="J55" s="7">
        <v>8</v>
      </c>
      <c r="K55" s="12">
        <f t="shared" si="1"/>
        <v>0</v>
      </c>
      <c r="L55" s="12">
        <f t="shared" si="2"/>
        <v>0</v>
      </c>
    </row>
    <row r="56" spans="2:12" s="1" customFormat="1" ht="19.7" customHeight="1" x14ac:dyDescent="0.2">
      <c r="B56" s="7">
        <v>30</v>
      </c>
      <c r="C56" s="8" t="s">
        <v>242</v>
      </c>
      <c r="D56" s="8" t="s">
        <v>243</v>
      </c>
      <c r="E56" s="9" t="s">
        <v>244</v>
      </c>
      <c r="F56" s="8" t="s">
        <v>166</v>
      </c>
      <c r="G56" s="10">
        <v>145.5</v>
      </c>
      <c r="H56" s="11"/>
      <c r="I56" s="12">
        <f t="shared" si="0"/>
        <v>0</v>
      </c>
      <c r="J56" s="7">
        <v>8</v>
      </c>
      <c r="K56" s="12">
        <f t="shared" si="1"/>
        <v>0</v>
      </c>
      <c r="L56" s="12">
        <f t="shared" si="2"/>
        <v>0</v>
      </c>
    </row>
    <row r="57" spans="2:12" s="1" customFormat="1" ht="28.7" customHeight="1" x14ac:dyDescent="0.2">
      <c r="B57" s="7">
        <v>31</v>
      </c>
      <c r="C57" s="8" t="s">
        <v>245</v>
      </c>
      <c r="D57" s="8" t="s">
        <v>246</v>
      </c>
      <c r="E57" s="9" t="s">
        <v>247</v>
      </c>
      <c r="F57" s="8" t="s">
        <v>241</v>
      </c>
      <c r="G57" s="10">
        <v>870</v>
      </c>
      <c r="H57" s="11"/>
      <c r="I57" s="12">
        <f t="shared" si="0"/>
        <v>0</v>
      </c>
      <c r="J57" s="7">
        <v>8</v>
      </c>
      <c r="K57" s="12">
        <f t="shared" si="1"/>
        <v>0</v>
      </c>
      <c r="L57" s="12">
        <f t="shared" si="2"/>
        <v>0</v>
      </c>
    </row>
    <row r="58" spans="2:12" s="1" customFormat="1" ht="19.7" customHeight="1" x14ac:dyDescent="0.2">
      <c r="B58" s="7">
        <v>32</v>
      </c>
      <c r="C58" s="8" t="s">
        <v>248</v>
      </c>
      <c r="D58" s="8" t="s">
        <v>249</v>
      </c>
      <c r="E58" s="9" t="s">
        <v>250</v>
      </c>
      <c r="F58" s="8" t="s">
        <v>241</v>
      </c>
      <c r="G58" s="10">
        <v>655</v>
      </c>
      <c r="H58" s="11"/>
      <c r="I58" s="12">
        <f t="shared" si="0"/>
        <v>0</v>
      </c>
      <c r="J58" s="7">
        <v>8</v>
      </c>
      <c r="K58" s="12">
        <f t="shared" si="1"/>
        <v>0</v>
      </c>
      <c r="L58" s="12">
        <f t="shared" si="2"/>
        <v>0</v>
      </c>
    </row>
    <row r="59" spans="2:12" s="1" customFormat="1" ht="19.7" customHeight="1" x14ac:dyDescent="0.2">
      <c r="B59" s="7">
        <v>33</v>
      </c>
      <c r="C59" s="8" t="s">
        <v>300</v>
      </c>
      <c r="D59" s="8" t="s">
        <v>301</v>
      </c>
      <c r="E59" s="9" t="s">
        <v>302</v>
      </c>
      <c r="F59" s="8" t="s">
        <v>254</v>
      </c>
      <c r="G59" s="10">
        <v>5.85</v>
      </c>
      <c r="H59" s="11"/>
      <c r="I59" s="12">
        <f t="shared" si="0"/>
        <v>0</v>
      </c>
      <c r="J59" s="7">
        <v>23</v>
      </c>
      <c r="K59" s="12">
        <f t="shared" si="1"/>
        <v>0</v>
      </c>
      <c r="L59" s="12">
        <f t="shared" si="2"/>
        <v>0</v>
      </c>
    </row>
    <row r="60" spans="2:12" s="1" customFormat="1" ht="28.7" customHeight="1" x14ac:dyDescent="0.2">
      <c r="B60" s="7">
        <v>34</v>
      </c>
      <c r="C60" s="8" t="s">
        <v>251</v>
      </c>
      <c r="D60" s="8" t="s">
        <v>252</v>
      </c>
      <c r="E60" s="9" t="s">
        <v>253</v>
      </c>
      <c r="F60" s="8" t="s">
        <v>254</v>
      </c>
      <c r="G60" s="10">
        <v>7.4</v>
      </c>
      <c r="H60" s="11"/>
      <c r="I60" s="12">
        <f t="shared" si="0"/>
        <v>0</v>
      </c>
      <c r="J60" s="7">
        <v>23</v>
      </c>
      <c r="K60" s="12">
        <f t="shared" si="1"/>
        <v>0</v>
      </c>
      <c r="L60" s="12">
        <f t="shared" si="2"/>
        <v>0</v>
      </c>
    </row>
    <row r="61" spans="2:12" s="1" customFormat="1" ht="19.7" customHeight="1" x14ac:dyDescent="0.2">
      <c r="B61" s="7">
        <v>35</v>
      </c>
      <c r="C61" s="8" t="s">
        <v>255</v>
      </c>
      <c r="D61" s="8" t="s">
        <v>256</v>
      </c>
      <c r="E61" s="9" t="s">
        <v>257</v>
      </c>
      <c r="F61" s="8" t="s">
        <v>241</v>
      </c>
      <c r="G61" s="10">
        <v>757</v>
      </c>
      <c r="H61" s="11"/>
      <c r="I61" s="12">
        <f t="shared" si="0"/>
        <v>0</v>
      </c>
      <c r="J61" s="7">
        <v>23</v>
      </c>
      <c r="K61" s="12">
        <f t="shared" si="1"/>
        <v>0</v>
      </c>
      <c r="L61" s="12">
        <f t="shared" si="2"/>
        <v>0</v>
      </c>
    </row>
    <row r="62" spans="2:12" s="1" customFormat="1" ht="19.7" customHeight="1" x14ac:dyDescent="0.2">
      <c r="B62" s="7">
        <v>36</v>
      </c>
      <c r="C62" s="8" t="s">
        <v>258</v>
      </c>
      <c r="D62" s="8" t="s">
        <v>259</v>
      </c>
      <c r="E62" s="9" t="s">
        <v>260</v>
      </c>
      <c r="F62" s="8" t="s">
        <v>254</v>
      </c>
      <c r="G62" s="10">
        <v>51.11</v>
      </c>
      <c r="H62" s="11"/>
      <c r="I62" s="12">
        <f t="shared" si="0"/>
        <v>0</v>
      </c>
      <c r="J62" s="7">
        <v>23</v>
      </c>
      <c r="K62" s="12">
        <f t="shared" si="1"/>
        <v>0</v>
      </c>
      <c r="L62" s="12">
        <f t="shared" si="2"/>
        <v>0</v>
      </c>
    </row>
    <row r="63" spans="2:12" s="1" customFormat="1" ht="19.7" customHeight="1" x14ac:dyDescent="0.2">
      <c r="B63" s="7">
        <v>37</v>
      </c>
      <c r="C63" s="8" t="s">
        <v>261</v>
      </c>
      <c r="D63" s="8" t="s">
        <v>262</v>
      </c>
      <c r="E63" s="9" t="s">
        <v>263</v>
      </c>
      <c r="F63" s="8" t="s">
        <v>130</v>
      </c>
      <c r="G63" s="10">
        <v>2400</v>
      </c>
      <c r="H63" s="11"/>
      <c r="I63" s="12">
        <f t="shared" si="0"/>
        <v>0</v>
      </c>
      <c r="J63" s="7">
        <v>23</v>
      </c>
      <c r="K63" s="12">
        <f t="shared" si="1"/>
        <v>0</v>
      </c>
      <c r="L63" s="12">
        <f t="shared" si="2"/>
        <v>0</v>
      </c>
    </row>
    <row r="64" spans="2:12" s="1" customFormat="1" ht="19.7" customHeight="1" x14ac:dyDescent="0.2">
      <c r="B64" s="7">
        <v>38</v>
      </c>
      <c r="C64" s="8" t="s">
        <v>264</v>
      </c>
      <c r="D64" s="8" t="s">
        <v>265</v>
      </c>
      <c r="E64" s="9" t="s">
        <v>266</v>
      </c>
      <c r="F64" s="8" t="s">
        <v>76</v>
      </c>
      <c r="G64" s="10">
        <v>3000</v>
      </c>
      <c r="H64" s="11"/>
      <c r="I64" s="12">
        <f t="shared" si="0"/>
        <v>0</v>
      </c>
      <c r="J64" s="7">
        <v>8</v>
      </c>
      <c r="K64" s="12">
        <f t="shared" si="1"/>
        <v>0</v>
      </c>
      <c r="L64" s="12">
        <f t="shared" si="2"/>
        <v>0</v>
      </c>
    </row>
    <row r="65" spans="2:12" s="1" customFormat="1" ht="28.7" customHeight="1" x14ac:dyDescent="0.2">
      <c r="B65" s="7">
        <v>39</v>
      </c>
      <c r="C65" s="8" t="s">
        <v>267</v>
      </c>
      <c r="D65" s="8" t="s">
        <v>268</v>
      </c>
      <c r="E65" s="9" t="s">
        <v>269</v>
      </c>
      <c r="F65" s="8" t="s">
        <v>76</v>
      </c>
      <c r="G65" s="10">
        <v>7413</v>
      </c>
      <c r="H65" s="11"/>
      <c r="I65" s="12">
        <f t="shared" si="0"/>
        <v>0</v>
      </c>
      <c r="J65" s="7">
        <v>8</v>
      </c>
      <c r="K65" s="12">
        <f t="shared" si="1"/>
        <v>0</v>
      </c>
      <c r="L65" s="12">
        <f t="shared" si="2"/>
        <v>0</v>
      </c>
    </row>
    <row r="66" spans="2:12" s="1" customFormat="1" ht="28.7" customHeight="1" x14ac:dyDescent="0.2">
      <c r="B66" s="7">
        <v>40</v>
      </c>
      <c r="C66" s="8" t="s">
        <v>303</v>
      </c>
      <c r="D66" s="8" t="s">
        <v>304</v>
      </c>
      <c r="E66" s="9" t="s">
        <v>305</v>
      </c>
      <c r="F66" s="8" t="s">
        <v>166</v>
      </c>
      <c r="G66" s="10">
        <v>25</v>
      </c>
      <c r="H66" s="11"/>
      <c r="I66" s="12">
        <f t="shared" si="0"/>
        <v>0</v>
      </c>
      <c r="J66" s="7">
        <v>8</v>
      </c>
      <c r="K66" s="12">
        <f t="shared" si="1"/>
        <v>0</v>
      </c>
      <c r="L66" s="12">
        <f t="shared" si="2"/>
        <v>0</v>
      </c>
    </row>
    <row r="67" spans="2:12" s="1" customFormat="1" ht="28.7" customHeight="1" x14ac:dyDescent="0.2">
      <c r="B67" s="7">
        <v>41</v>
      </c>
      <c r="C67" s="8" t="s">
        <v>270</v>
      </c>
      <c r="D67" s="8" t="s">
        <v>271</v>
      </c>
      <c r="E67" s="9" t="s">
        <v>272</v>
      </c>
      <c r="F67" s="8" t="s">
        <v>241</v>
      </c>
      <c r="G67" s="10">
        <v>62</v>
      </c>
      <c r="H67" s="11"/>
      <c r="I67" s="12">
        <f t="shared" si="0"/>
        <v>0</v>
      </c>
      <c r="J67" s="7">
        <v>8</v>
      </c>
      <c r="K67" s="12">
        <f t="shared" si="1"/>
        <v>0</v>
      </c>
      <c r="L67" s="12">
        <f t="shared" si="2"/>
        <v>0</v>
      </c>
    </row>
    <row r="68" spans="2:12" s="1" customFormat="1" ht="19.7" customHeight="1" x14ac:dyDescent="0.2">
      <c r="B68" s="7">
        <v>42</v>
      </c>
      <c r="C68" s="8" t="s">
        <v>273</v>
      </c>
      <c r="D68" s="8" t="s">
        <v>274</v>
      </c>
      <c r="E68" s="9" t="s">
        <v>275</v>
      </c>
      <c r="F68" s="8" t="s">
        <v>241</v>
      </c>
      <c r="G68" s="10">
        <v>406</v>
      </c>
      <c r="H68" s="11"/>
      <c r="I68" s="12">
        <f t="shared" si="0"/>
        <v>0</v>
      </c>
      <c r="J68" s="7">
        <v>8</v>
      </c>
      <c r="K68" s="12">
        <f t="shared" si="1"/>
        <v>0</v>
      </c>
      <c r="L68" s="12">
        <f t="shared" si="2"/>
        <v>0</v>
      </c>
    </row>
    <row r="69" spans="2:12" s="1" customFormat="1" ht="28.7" customHeight="1" x14ac:dyDescent="0.2">
      <c r="B69" s="7">
        <v>43</v>
      </c>
      <c r="C69" s="8" t="s">
        <v>276</v>
      </c>
      <c r="D69" s="8" t="s">
        <v>277</v>
      </c>
      <c r="E69" s="9" t="s">
        <v>278</v>
      </c>
      <c r="F69" s="8" t="s">
        <v>241</v>
      </c>
      <c r="G69" s="10">
        <v>1625</v>
      </c>
      <c r="H69" s="11"/>
      <c r="I69" s="12">
        <f t="shared" si="0"/>
        <v>0</v>
      </c>
      <c r="J69" s="7">
        <v>8</v>
      </c>
      <c r="K69" s="12">
        <f t="shared" si="1"/>
        <v>0</v>
      </c>
      <c r="L69" s="12">
        <f t="shared" si="2"/>
        <v>0</v>
      </c>
    </row>
    <row r="70" spans="2:12" s="1" customFormat="1" ht="19.7" customHeight="1" x14ac:dyDescent="0.2">
      <c r="B70" s="7">
        <v>44</v>
      </c>
      <c r="C70" s="8" t="s">
        <v>279</v>
      </c>
      <c r="D70" s="8" t="s">
        <v>280</v>
      </c>
      <c r="E70" s="9" t="s">
        <v>281</v>
      </c>
      <c r="F70" s="8" t="s">
        <v>32</v>
      </c>
      <c r="G70" s="10">
        <v>3</v>
      </c>
      <c r="H70" s="11"/>
      <c r="I70" s="12">
        <f t="shared" si="0"/>
        <v>0</v>
      </c>
      <c r="J70" s="7">
        <v>8</v>
      </c>
      <c r="K70" s="12">
        <f t="shared" si="1"/>
        <v>0</v>
      </c>
      <c r="L70" s="12">
        <f t="shared" si="2"/>
        <v>0</v>
      </c>
    </row>
    <row r="71" spans="2:12" s="1" customFormat="1" ht="28.7" customHeight="1" x14ac:dyDescent="0.2">
      <c r="B71" s="7">
        <v>45</v>
      </c>
      <c r="C71" s="8" t="s">
        <v>282</v>
      </c>
      <c r="D71" s="8" t="s">
        <v>283</v>
      </c>
      <c r="E71" s="9" t="s">
        <v>284</v>
      </c>
      <c r="F71" s="8" t="s">
        <v>130</v>
      </c>
      <c r="G71" s="10">
        <v>80</v>
      </c>
      <c r="H71" s="11"/>
      <c r="I71" s="12">
        <f t="shared" si="0"/>
        <v>0</v>
      </c>
      <c r="J71" s="7">
        <v>8</v>
      </c>
      <c r="K71" s="12">
        <f t="shared" si="1"/>
        <v>0</v>
      </c>
      <c r="L71" s="12">
        <f t="shared" si="2"/>
        <v>0</v>
      </c>
    </row>
    <row r="72" spans="2:12" s="1" customFormat="1" ht="19.7" customHeight="1" x14ac:dyDescent="0.2">
      <c r="B72" s="7">
        <v>46</v>
      </c>
      <c r="C72" s="8" t="s">
        <v>127</v>
      </c>
      <c r="D72" s="8" t="s">
        <v>128</v>
      </c>
      <c r="E72" s="9" t="s">
        <v>129</v>
      </c>
      <c r="F72" s="8" t="s">
        <v>130</v>
      </c>
      <c r="G72" s="10">
        <v>2222.52</v>
      </c>
      <c r="H72" s="11"/>
      <c r="I72" s="12">
        <f t="shared" si="0"/>
        <v>0</v>
      </c>
      <c r="J72" s="7">
        <v>8</v>
      </c>
      <c r="K72" s="12">
        <f t="shared" si="1"/>
        <v>0</v>
      </c>
      <c r="L72" s="12">
        <f t="shared" si="2"/>
        <v>0</v>
      </c>
    </row>
    <row r="73" spans="2:12" s="1" customFormat="1" ht="19.7" customHeight="1" x14ac:dyDescent="0.2">
      <c r="B73" s="7">
        <v>47</v>
      </c>
      <c r="C73" s="8" t="s">
        <v>285</v>
      </c>
      <c r="D73" s="8" t="s">
        <v>286</v>
      </c>
      <c r="E73" s="9" t="s">
        <v>287</v>
      </c>
      <c r="F73" s="8" t="s">
        <v>130</v>
      </c>
      <c r="G73" s="10">
        <v>139</v>
      </c>
      <c r="H73" s="11"/>
      <c r="I73" s="12">
        <f t="shared" si="0"/>
        <v>0</v>
      </c>
      <c r="J73" s="7">
        <v>8</v>
      </c>
      <c r="K73" s="12">
        <f t="shared" si="1"/>
        <v>0</v>
      </c>
      <c r="L73" s="12">
        <f t="shared" si="2"/>
        <v>0</v>
      </c>
    </row>
    <row r="74" spans="2:12" s="1" customFormat="1" ht="19.7" customHeight="1" x14ac:dyDescent="0.2">
      <c r="B74" s="7">
        <v>48</v>
      </c>
      <c r="C74" s="8" t="s">
        <v>288</v>
      </c>
      <c r="D74" s="8" t="s">
        <v>289</v>
      </c>
      <c r="E74" s="9" t="s">
        <v>290</v>
      </c>
      <c r="F74" s="8" t="s">
        <v>130</v>
      </c>
      <c r="G74" s="10">
        <v>2.5</v>
      </c>
      <c r="H74" s="11"/>
      <c r="I74" s="12">
        <f t="shared" si="0"/>
        <v>0</v>
      </c>
      <c r="J74" s="7">
        <v>23</v>
      </c>
      <c r="K74" s="12">
        <f t="shared" si="1"/>
        <v>0</v>
      </c>
      <c r="L74" s="12">
        <f t="shared" si="2"/>
        <v>0</v>
      </c>
    </row>
    <row r="75" spans="2:12" s="1" customFormat="1" ht="19.7" customHeight="1" x14ac:dyDescent="0.2">
      <c r="B75" s="7">
        <v>49</v>
      </c>
      <c r="C75" s="8" t="s">
        <v>131</v>
      </c>
      <c r="D75" s="8" t="s">
        <v>132</v>
      </c>
      <c r="E75" s="9" t="s">
        <v>133</v>
      </c>
      <c r="F75" s="8" t="s">
        <v>130</v>
      </c>
      <c r="G75" s="10">
        <v>160.5</v>
      </c>
      <c r="H75" s="11"/>
      <c r="I75" s="12">
        <f t="shared" si="0"/>
        <v>0</v>
      </c>
      <c r="J75" s="7">
        <v>8</v>
      </c>
      <c r="K75" s="12">
        <f t="shared" si="1"/>
        <v>0</v>
      </c>
      <c r="L75" s="12">
        <f t="shared" si="2"/>
        <v>0</v>
      </c>
    </row>
    <row r="76" spans="2:12" s="1" customFormat="1" ht="19.7" customHeight="1" x14ac:dyDescent="0.2">
      <c r="B76" s="7">
        <v>50</v>
      </c>
      <c r="C76" s="8" t="s">
        <v>291</v>
      </c>
      <c r="D76" s="8" t="s">
        <v>292</v>
      </c>
      <c r="E76" s="9" t="s">
        <v>133</v>
      </c>
      <c r="F76" s="8" t="s">
        <v>130</v>
      </c>
      <c r="G76" s="10">
        <v>2548.25</v>
      </c>
      <c r="H76" s="11"/>
      <c r="I76" s="12">
        <f t="shared" si="0"/>
        <v>0</v>
      </c>
      <c r="J76" s="7">
        <v>23</v>
      </c>
      <c r="K76" s="12">
        <f t="shared" si="1"/>
        <v>0</v>
      </c>
      <c r="L76" s="12">
        <f t="shared" si="2"/>
        <v>0</v>
      </c>
    </row>
    <row r="77" spans="2:12" s="1" customFormat="1" ht="21.4" customHeight="1" x14ac:dyDescent="0.2">
      <c r="B77" s="28" t="s">
        <v>134</v>
      </c>
      <c r="C77" s="28"/>
      <c r="D77" s="28"/>
      <c r="E77" s="28"/>
      <c r="F77" s="29">
        <f>ROUND(I17+I20+I21+I24+I25+I28+I31+I32+I35+I36+I37+I38+I39+I40+I41+I42+I43+I44+I45+I46+I47+I48+I49+I50+I51+I52+I53+I54+I55+I56+I57+I58+I59+I60+I61+I62+I63+I64+I65+I66+I67+I68+I69+I70+I71+I72+I73+I74+I75+I76,2)</f>
        <v>0</v>
      </c>
      <c r="G77" s="30"/>
      <c r="H77" s="30"/>
      <c r="I77" s="30"/>
      <c r="J77" s="30"/>
      <c r="K77" s="30"/>
      <c r="L77" s="30"/>
    </row>
    <row r="78" spans="2:12" s="1" customFormat="1" ht="21.4" customHeight="1" x14ac:dyDescent="0.2">
      <c r="B78" s="28" t="s">
        <v>135</v>
      </c>
      <c r="C78" s="28"/>
      <c r="D78" s="28"/>
      <c r="E78" s="28"/>
      <c r="F78" s="32">
        <f>ROUND(L17+L20+L21+L24+L25+L28+L31+L32+L35+L36+L37+L38+L39+L40+L41+L42+L43+L44+L45+L46+L47+L48+L49+L50+L51+L52+L53+L54+L55+L56+L57+L58+L59+L60+L61+L62+L63+L64+L65+L66+L67+L68+L69+L70+L71+L72+L73+L74+L75+L76,2)</f>
        <v>0</v>
      </c>
      <c r="G78" s="33"/>
      <c r="H78" s="33"/>
      <c r="I78" s="33"/>
      <c r="J78" s="33"/>
      <c r="K78" s="33"/>
      <c r="L78" s="33"/>
    </row>
    <row r="79" spans="2:12" s="1" customFormat="1" ht="40.5" customHeight="1" x14ac:dyDescent="0.2">
      <c r="B79" s="34" t="s">
        <v>148</v>
      </c>
      <c r="C79" s="34"/>
      <c r="D79" s="34"/>
      <c r="E79" s="34"/>
      <c r="F79" s="34"/>
      <c r="G79" s="34"/>
      <c r="H79" s="34"/>
      <c r="I79" s="34"/>
      <c r="J79" s="34"/>
      <c r="K79" s="34"/>
      <c r="L79" s="34"/>
    </row>
    <row r="80" spans="2:12" s="1" customFormat="1" ht="54" customHeight="1" x14ac:dyDescent="0.2">
      <c r="B80" s="34" t="s">
        <v>307</v>
      </c>
      <c r="C80" s="34"/>
      <c r="D80" s="34"/>
      <c r="E80" s="34"/>
      <c r="F80" s="34"/>
      <c r="G80" s="34"/>
      <c r="H80" s="34"/>
      <c r="I80" s="34"/>
      <c r="J80" s="34"/>
      <c r="K80" s="34"/>
      <c r="L80" s="34"/>
    </row>
    <row r="81" spans="2:12" s="1" customFormat="1" ht="65.25" customHeight="1" x14ac:dyDescent="0.2">
      <c r="B81" s="35" t="s">
        <v>149</v>
      </c>
      <c r="C81" s="35"/>
      <c r="D81" s="35"/>
      <c r="E81" s="35"/>
      <c r="F81" s="35"/>
      <c r="G81" s="35"/>
      <c r="H81" s="35"/>
      <c r="I81" s="35"/>
      <c r="J81" s="35"/>
      <c r="K81" s="35"/>
      <c r="L81" s="35"/>
    </row>
    <row r="82" spans="2:12" s="1" customFormat="1" ht="37.9" customHeight="1" x14ac:dyDescent="0.2">
      <c r="B82" s="36" t="s">
        <v>136</v>
      </c>
      <c r="C82" s="36"/>
      <c r="D82" s="36"/>
      <c r="E82" s="36"/>
      <c r="F82" s="37" t="s">
        <v>137</v>
      </c>
      <c r="G82" s="37"/>
      <c r="H82" s="37"/>
      <c r="I82" s="37"/>
      <c r="J82" s="37"/>
      <c r="K82" s="37"/>
      <c r="L82" s="37"/>
    </row>
    <row r="83" spans="2:12" s="1" customFormat="1" ht="28.7" customHeight="1" x14ac:dyDescent="0.2"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31"/>
    </row>
    <row r="84" spans="2:12" s="1" customFormat="1" ht="28.7" customHeight="1" x14ac:dyDescent="0.2"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</row>
    <row r="85" spans="2:12" s="1" customFormat="1" ht="49.5" customHeight="1" x14ac:dyDescent="0.2">
      <c r="B85" s="34" t="s">
        <v>308</v>
      </c>
      <c r="C85" s="34"/>
      <c r="D85" s="34"/>
      <c r="E85" s="34"/>
      <c r="F85" s="34"/>
      <c r="G85" s="34"/>
      <c r="H85" s="34"/>
      <c r="I85" s="34"/>
      <c r="J85" s="34"/>
      <c r="K85" s="34"/>
      <c r="L85" s="34"/>
    </row>
    <row r="86" spans="2:12" s="1" customFormat="1" ht="12.75" customHeight="1" x14ac:dyDescent="0.2">
      <c r="B86" s="38" t="s">
        <v>150</v>
      </c>
      <c r="C86" s="38"/>
      <c r="D86" s="38"/>
      <c r="E86" s="38"/>
      <c r="F86" s="38"/>
      <c r="G86" s="38"/>
      <c r="H86" s="38"/>
      <c r="I86" s="38"/>
      <c r="J86" s="38"/>
      <c r="K86" s="38"/>
      <c r="L86" s="38"/>
    </row>
    <row r="87" spans="2:12" s="1" customFormat="1" ht="8.25" customHeight="1" x14ac:dyDescent="0.2"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2:12" s="1" customFormat="1" ht="37.9" customHeight="1" x14ac:dyDescent="0.2">
      <c r="B88" s="36" t="s">
        <v>138</v>
      </c>
      <c r="C88" s="36"/>
      <c r="D88" s="36"/>
      <c r="E88" s="36"/>
      <c r="F88" s="37" t="s">
        <v>139</v>
      </c>
      <c r="G88" s="37"/>
      <c r="H88" s="37"/>
      <c r="I88" s="37"/>
      <c r="J88" s="37"/>
      <c r="K88" s="37"/>
      <c r="L88" s="37"/>
    </row>
    <row r="89" spans="2:12" s="1" customFormat="1" ht="28.7" customHeight="1" x14ac:dyDescent="0.2"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</row>
    <row r="90" spans="2:12" s="1" customFormat="1" ht="28.7" customHeight="1" x14ac:dyDescent="0.2"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</row>
    <row r="91" spans="2:12" s="1" customFormat="1" ht="28.7" customHeight="1" x14ac:dyDescent="0.2"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</row>
    <row r="92" spans="2:12" s="1" customFormat="1" ht="28.7" customHeight="1" x14ac:dyDescent="0.2"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31"/>
    </row>
    <row r="93" spans="2:12" s="1" customFormat="1" ht="39" customHeight="1" x14ac:dyDescent="0.2">
      <c r="B93" s="34" t="s">
        <v>309</v>
      </c>
      <c r="C93" s="34"/>
      <c r="D93" s="34"/>
      <c r="E93" s="34"/>
      <c r="F93" s="34"/>
      <c r="G93" s="34"/>
      <c r="H93" s="34"/>
      <c r="I93" s="34"/>
      <c r="J93" s="34"/>
      <c r="K93" s="34"/>
      <c r="L93" s="34"/>
    </row>
    <row r="94" spans="2:12" s="1" customFormat="1" ht="38.25" customHeight="1" x14ac:dyDescent="0.2">
      <c r="B94" s="34" t="s">
        <v>151</v>
      </c>
      <c r="C94" s="34"/>
      <c r="D94" s="34"/>
      <c r="E94" s="34"/>
      <c r="F94" s="34"/>
      <c r="G94" s="34"/>
      <c r="H94" s="34"/>
      <c r="I94" s="34"/>
      <c r="J94" s="34"/>
      <c r="K94" s="34"/>
      <c r="L94" s="34"/>
    </row>
    <row r="95" spans="2:12" s="1" customFormat="1" ht="27" customHeight="1" x14ac:dyDescent="0.2">
      <c r="B95" s="35" t="s">
        <v>152</v>
      </c>
      <c r="C95" s="35"/>
      <c r="D95" s="35"/>
      <c r="E95" s="35"/>
      <c r="F95" s="35"/>
      <c r="G95" s="35"/>
      <c r="H95" s="35"/>
      <c r="I95" s="35"/>
      <c r="J95" s="35"/>
      <c r="K95" s="35"/>
      <c r="L95" s="35"/>
    </row>
    <row r="96" spans="2:12" s="1" customFormat="1" ht="27" customHeight="1" x14ac:dyDescent="0.2">
      <c r="B96" s="35" t="s">
        <v>153</v>
      </c>
      <c r="C96" s="35"/>
      <c r="D96" s="35"/>
      <c r="E96" s="35"/>
      <c r="F96" s="35"/>
      <c r="G96" s="35"/>
      <c r="H96" s="35"/>
      <c r="I96" s="35"/>
      <c r="J96" s="35"/>
      <c r="K96" s="35"/>
      <c r="L96" s="35"/>
    </row>
    <row r="97" spans="2:12" s="1" customFormat="1" ht="81.75" customHeight="1" x14ac:dyDescent="0.2">
      <c r="B97" s="34" t="s">
        <v>154</v>
      </c>
      <c r="C97" s="34"/>
      <c r="D97" s="34"/>
      <c r="E97" s="34"/>
      <c r="F97" s="34"/>
      <c r="G97" s="34"/>
      <c r="H97" s="34"/>
      <c r="I97" s="34"/>
      <c r="J97" s="34"/>
      <c r="K97" s="34"/>
      <c r="L97" s="34"/>
    </row>
    <row r="98" spans="2:12" s="1" customFormat="1" ht="84.95" customHeight="1" x14ac:dyDescent="0.2">
      <c r="B98" s="34" t="s">
        <v>155</v>
      </c>
      <c r="C98" s="34"/>
      <c r="D98" s="34"/>
      <c r="E98" s="34"/>
      <c r="F98" s="34"/>
      <c r="G98" s="34"/>
      <c r="H98" s="34"/>
      <c r="I98" s="34"/>
      <c r="J98" s="34"/>
      <c r="K98" s="34"/>
      <c r="L98" s="34"/>
    </row>
    <row r="99" spans="2:12" s="1" customFormat="1" ht="17.649999999999999" customHeight="1" x14ac:dyDescent="0.2">
      <c r="B99" s="4"/>
      <c r="C99" s="4"/>
      <c r="D99" s="4"/>
      <c r="E99" s="4"/>
      <c r="F99" s="4"/>
      <c r="G99" s="4"/>
      <c r="H99" s="4"/>
      <c r="I99" s="39" t="s">
        <v>156</v>
      </c>
      <c r="J99" s="39"/>
      <c r="K99" s="4"/>
      <c r="L99" s="4"/>
    </row>
    <row r="100" spans="2:12" s="1" customFormat="1" ht="81.599999999999994" customHeight="1" x14ac:dyDescent="0.2">
      <c r="B100" s="35" t="s">
        <v>157</v>
      </c>
      <c r="C100" s="35"/>
      <c r="D100" s="35"/>
      <c r="E100" s="35"/>
      <c r="F100" s="35"/>
      <c r="G100" s="35"/>
      <c r="H100" s="35"/>
      <c r="I100" s="35"/>
      <c r="J100" s="35"/>
    </row>
    <row r="101" spans="2:12" s="1" customFormat="1" ht="28.7" customHeight="1" x14ac:dyDescent="0.2"/>
  </sheetData>
  <mergeCells count="52">
    <mergeCell ref="B98:L98"/>
    <mergeCell ref="I99:J99"/>
    <mergeCell ref="B100:J100"/>
    <mergeCell ref="B92:E92"/>
    <mergeCell ref="F92:L92"/>
    <mergeCell ref="B93:L93"/>
    <mergeCell ref="B94:L94"/>
    <mergeCell ref="B95:L95"/>
    <mergeCell ref="B96:L96"/>
    <mergeCell ref="B85:L85"/>
    <mergeCell ref="B86:L86"/>
    <mergeCell ref="B88:E88"/>
    <mergeCell ref="F88:L88"/>
    <mergeCell ref="B97:L97"/>
    <mergeCell ref="B89:E89"/>
    <mergeCell ref="F89:L89"/>
    <mergeCell ref="B90:E90"/>
    <mergeCell ref="F90:L90"/>
    <mergeCell ref="B91:E91"/>
    <mergeCell ref="F91:L91"/>
    <mergeCell ref="B83:E83"/>
    <mergeCell ref="F83:L83"/>
    <mergeCell ref="B84:E84"/>
    <mergeCell ref="F84:L84"/>
    <mergeCell ref="B78:E78"/>
    <mergeCell ref="F78:L78"/>
    <mergeCell ref="B79:L79"/>
    <mergeCell ref="B80:L80"/>
    <mergeCell ref="B81:L81"/>
    <mergeCell ref="B82:E82"/>
    <mergeCell ref="F82:L82"/>
    <mergeCell ref="B26:K26"/>
    <mergeCell ref="B18:K18"/>
    <mergeCell ref="B22:K22"/>
    <mergeCell ref="B29:K29"/>
    <mergeCell ref="B77:E77"/>
    <mergeCell ref="F77:L77"/>
    <mergeCell ref="B12:I12"/>
    <mergeCell ref="B13:L13"/>
    <mergeCell ref="B14:L14"/>
    <mergeCell ref="B15:K15"/>
    <mergeCell ref="B5:D5"/>
    <mergeCell ref="B6:D7"/>
    <mergeCell ref="G7:L7"/>
    <mergeCell ref="E8:G8"/>
    <mergeCell ref="B9:I9"/>
    <mergeCell ref="B10:I10"/>
    <mergeCell ref="I1:L1"/>
    <mergeCell ref="B2:E2"/>
    <mergeCell ref="B3:D3"/>
    <mergeCell ref="B4:D4"/>
    <mergeCell ref="B11:I11"/>
  </mergeCells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1D3ABA-5CD5-4381-8253-147858F98BF8}">
  <dimension ref="B1:L102"/>
  <sheetViews>
    <sheetView topLeftCell="A8" workbookViewId="0">
      <selection activeCell="H36" sqref="H36:H76"/>
    </sheetView>
  </sheetViews>
  <sheetFormatPr defaultRowHeight="12.75" x14ac:dyDescent="0.2"/>
  <cols>
    <col min="1" max="1" width="0.140625" style="2" customWidth="1"/>
    <col min="2" max="2" width="4.28515625" style="2" customWidth="1"/>
    <col min="3" max="3" width="7.140625" style="2" customWidth="1"/>
    <col min="4" max="4" width="9.7109375" style="2" customWidth="1"/>
    <col min="5" max="5" width="25.28515625" style="2" customWidth="1"/>
    <col min="6" max="6" width="5.5703125" style="2" customWidth="1"/>
    <col min="7" max="7" width="7.28515625" style="2" customWidth="1"/>
    <col min="8" max="8" width="7.7109375" style="2" customWidth="1"/>
    <col min="9" max="9" width="9.5703125" style="2" customWidth="1"/>
    <col min="10" max="10" width="5.42578125" style="2" customWidth="1"/>
    <col min="11" max="11" width="6.140625" style="2" customWidth="1"/>
    <col min="12" max="12" width="9.42578125" style="2" customWidth="1"/>
    <col min="13" max="13" width="4.7109375" style="2" customWidth="1"/>
    <col min="14" max="16384" width="9.140625" style="2"/>
  </cols>
  <sheetData>
    <row r="1" spans="2:12" s="1" customFormat="1" ht="17.100000000000001" customHeight="1" x14ac:dyDescent="0.2">
      <c r="I1" s="17" t="s">
        <v>140</v>
      </c>
      <c r="J1" s="17"/>
      <c r="K1" s="17"/>
      <c r="L1" s="17"/>
    </row>
    <row r="2" spans="2:12" s="1" customFormat="1" ht="27" customHeight="1" x14ac:dyDescent="0.2">
      <c r="B2" s="19"/>
      <c r="C2" s="19"/>
      <c r="D2" s="19"/>
    </row>
    <row r="3" spans="2:12" s="1" customFormat="1" ht="18.75" customHeight="1" x14ac:dyDescent="0.2">
      <c r="B3" s="19"/>
      <c r="C3" s="19"/>
      <c r="D3" s="19"/>
    </row>
    <row r="4" spans="2:12" s="1" customFormat="1" ht="18.75" customHeight="1" x14ac:dyDescent="0.2">
      <c r="B4" s="19"/>
      <c r="C4" s="19"/>
      <c r="D4" s="19"/>
    </row>
    <row r="5" spans="2:12" s="1" customFormat="1" ht="22.5" customHeight="1" x14ac:dyDescent="0.2">
      <c r="B5" s="25" t="s">
        <v>141</v>
      </c>
      <c r="C5" s="25"/>
      <c r="D5" s="25"/>
    </row>
    <row r="6" spans="2:12" s="1" customFormat="1" ht="12.2" customHeight="1" x14ac:dyDescent="0.2">
      <c r="B6" s="25"/>
      <c r="C6" s="25"/>
      <c r="D6" s="25"/>
      <c r="G6" s="26" t="s">
        <v>142</v>
      </c>
      <c r="H6" s="26"/>
      <c r="I6" s="26"/>
      <c r="J6" s="26"/>
      <c r="K6" s="26"/>
      <c r="L6" s="26"/>
    </row>
    <row r="7" spans="2:12" s="1" customFormat="1" ht="7.9" customHeight="1" x14ac:dyDescent="0.2">
      <c r="G7" s="26"/>
      <c r="H7" s="26"/>
      <c r="I7" s="26"/>
      <c r="J7" s="26"/>
      <c r="K7" s="26"/>
      <c r="L7" s="26"/>
    </row>
    <row r="8" spans="2:12" s="1" customFormat="1" ht="20.25" customHeight="1" x14ac:dyDescent="0.2"/>
    <row r="9" spans="2:12" s="1" customFormat="1" ht="24" customHeight="1" x14ac:dyDescent="0.2">
      <c r="E9" s="27" t="s">
        <v>143</v>
      </c>
      <c r="F9" s="27"/>
      <c r="G9" s="27"/>
    </row>
    <row r="10" spans="2:12" s="1" customFormat="1" ht="20.85" customHeight="1" x14ac:dyDescent="0.2">
      <c r="B10" s="20" t="s">
        <v>144</v>
      </c>
      <c r="C10" s="20"/>
      <c r="D10" s="20"/>
      <c r="E10" s="20"/>
      <c r="F10" s="20"/>
      <c r="G10" s="20"/>
      <c r="H10" s="20"/>
      <c r="I10" s="20"/>
    </row>
    <row r="11" spans="2:12" s="1" customFormat="1" ht="20.85" customHeight="1" x14ac:dyDescent="0.2">
      <c r="B11" s="20" t="s">
        <v>145</v>
      </c>
      <c r="C11" s="20"/>
      <c r="D11" s="20"/>
      <c r="E11" s="20"/>
      <c r="F11" s="20"/>
      <c r="G11" s="20"/>
      <c r="H11" s="20"/>
      <c r="I11" s="20"/>
    </row>
    <row r="12" spans="2:12" s="1" customFormat="1" ht="20.85" customHeight="1" x14ac:dyDescent="0.2">
      <c r="B12" s="20" t="s">
        <v>146</v>
      </c>
      <c r="C12" s="20"/>
      <c r="D12" s="20"/>
      <c r="E12" s="20"/>
      <c r="F12" s="20"/>
      <c r="G12" s="20"/>
      <c r="H12" s="20"/>
      <c r="I12" s="20"/>
    </row>
    <row r="13" spans="2:12" s="1" customFormat="1" ht="20.85" customHeight="1" x14ac:dyDescent="0.2">
      <c r="B13" s="20" t="s">
        <v>147</v>
      </c>
      <c r="C13" s="20"/>
      <c r="D13" s="20"/>
      <c r="E13" s="20"/>
      <c r="F13" s="20"/>
      <c r="G13" s="20"/>
      <c r="H13" s="20"/>
      <c r="I13" s="20"/>
    </row>
    <row r="14" spans="2:12" s="1" customFormat="1" ht="31.5" customHeight="1" x14ac:dyDescent="0.2">
      <c r="B14" s="21" t="s">
        <v>311</v>
      </c>
      <c r="C14" s="21"/>
      <c r="D14" s="21"/>
      <c r="E14" s="21"/>
      <c r="F14" s="21"/>
      <c r="G14" s="21"/>
      <c r="H14" s="21"/>
      <c r="I14" s="21"/>
      <c r="J14" s="21"/>
      <c r="K14" s="21"/>
      <c r="L14" s="21"/>
    </row>
    <row r="15" spans="2:12" s="1" customFormat="1" ht="41.25" customHeight="1" x14ac:dyDescent="0.2">
      <c r="B15" s="22" t="str">
        <f xml:space="preserve"> "1.  Za wykonanie przedmiotu zamówienia w tym Pakiecie oferujemy następujące wynagrodzenie brutto: " &amp; TEXT(F78,"#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15" s="23"/>
      <c r="D15" s="23"/>
      <c r="E15" s="23"/>
      <c r="F15" s="23"/>
      <c r="G15" s="23"/>
      <c r="H15" s="23"/>
      <c r="I15" s="23"/>
      <c r="J15" s="23"/>
      <c r="K15" s="23"/>
      <c r="L15" s="23"/>
    </row>
    <row r="16" spans="2:12" s="4" customFormat="1" ht="18.2" customHeight="1" x14ac:dyDescent="0.2">
      <c r="B16" s="24" t="s">
        <v>161</v>
      </c>
      <c r="C16" s="24"/>
      <c r="D16" s="24"/>
      <c r="E16" s="24"/>
      <c r="F16" s="24"/>
      <c r="G16" s="24"/>
      <c r="H16" s="24"/>
      <c r="I16" s="24"/>
      <c r="J16" s="24"/>
      <c r="K16" s="24"/>
    </row>
    <row r="17" spans="2:12" s="4" customFormat="1" ht="45.4" customHeight="1" x14ac:dyDescent="0.2">
      <c r="B17" s="5" t="s">
        <v>0</v>
      </c>
      <c r="C17" s="6" t="s">
        <v>1</v>
      </c>
      <c r="D17" s="5" t="s">
        <v>2</v>
      </c>
      <c r="E17" s="5" t="s">
        <v>3</v>
      </c>
      <c r="F17" s="5" t="s">
        <v>4</v>
      </c>
      <c r="G17" s="5" t="s">
        <v>5</v>
      </c>
      <c r="H17" s="5" t="s">
        <v>162</v>
      </c>
      <c r="I17" s="6" t="s">
        <v>6</v>
      </c>
      <c r="J17" s="5" t="s">
        <v>7</v>
      </c>
      <c r="K17" s="5" t="s">
        <v>8</v>
      </c>
      <c r="L17" s="6" t="s">
        <v>9</v>
      </c>
    </row>
    <row r="18" spans="2:12" s="4" customFormat="1" ht="19.7" customHeight="1" x14ac:dyDescent="0.2">
      <c r="B18" s="7">
        <v>1</v>
      </c>
      <c r="C18" s="8" t="s">
        <v>163</v>
      </c>
      <c r="D18" s="8" t="s">
        <v>164</v>
      </c>
      <c r="E18" s="9" t="s">
        <v>165</v>
      </c>
      <c r="F18" s="8" t="s">
        <v>166</v>
      </c>
      <c r="G18" s="10">
        <v>555</v>
      </c>
      <c r="H18" s="11"/>
      <c r="I18" s="12">
        <f>ROUND(G18* H18,2)</f>
        <v>0</v>
      </c>
      <c r="J18" s="7">
        <v>8</v>
      </c>
      <c r="K18" s="12">
        <f>ROUND(I18* J18/100,2)</f>
        <v>0</v>
      </c>
      <c r="L18" s="12">
        <f>ROUND(I18+ K18,2)</f>
        <v>0</v>
      </c>
    </row>
    <row r="19" spans="2:12" s="4" customFormat="1" ht="18.2" customHeight="1" x14ac:dyDescent="0.2">
      <c r="B19" s="24" t="s">
        <v>167</v>
      </c>
      <c r="C19" s="24"/>
      <c r="D19" s="24"/>
      <c r="E19" s="24"/>
      <c r="F19" s="24"/>
      <c r="G19" s="24"/>
      <c r="H19" s="24"/>
      <c r="I19" s="24"/>
      <c r="J19" s="24"/>
      <c r="K19" s="24"/>
    </row>
    <row r="20" spans="2:12" s="4" customFormat="1" ht="45.4" customHeight="1" x14ac:dyDescent="0.2">
      <c r="B20" s="5" t="s">
        <v>0</v>
      </c>
      <c r="C20" s="6" t="s">
        <v>1</v>
      </c>
      <c r="D20" s="5" t="s">
        <v>2</v>
      </c>
      <c r="E20" s="5" t="s">
        <v>3</v>
      </c>
      <c r="F20" s="5" t="s">
        <v>4</v>
      </c>
      <c r="G20" s="5" t="s">
        <v>5</v>
      </c>
      <c r="H20" s="5" t="s">
        <v>162</v>
      </c>
      <c r="I20" s="6" t="s">
        <v>6</v>
      </c>
      <c r="J20" s="5" t="s">
        <v>7</v>
      </c>
      <c r="K20" s="5" t="s">
        <v>8</v>
      </c>
      <c r="L20" s="6" t="s">
        <v>9</v>
      </c>
    </row>
    <row r="21" spans="2:12" s="4" customFormat="1" ht="19.7" customHeight="1" x14ac:dyDescent="0.2">
      <c r="B21" s="7">
        <v>2</v>
      </c>
      <c r="C21" s="8" t="s">
        <v>163</v>
      </c>
      <c r="D21" s="8" t="s">
        <v>164</v>
      </c>
      <c r="E21" s="9" t="s">
        <v>165</v>
      </c>
      <c r="F21" s="8" t="s">
        <v>166</v>
      </c>
      <c r="G21" s="10">
        <v>1468</v>
      </c>
      <c r="H21" s="11"/>
      <c r="I21" s="12">
        <f>ROUND(G21* H21,2)</f>
        <v>0</v>
      </c>
      <c r="J21" s="7">
        <v>8</v>
      </c>
      <c r="K21" s="12">
        <f>ROUND(I21* J21/100,2)</f>
        <v>0</v>
      </c>
      <c r="L21" s="12">
        <f>ROUND(I21+ K21,2)</f>
        <v>0</v>
      </c>
    </row>
    <row r="22" spans="2:12" s="4" customFormat="1" ht="29.25" customHeight="1" x14ac:dyDescent="0.2">
      <c r="B22" s="7">
        <v>3</v>
      </c>
      <c r="C22" s="8" t="s">
        <v>168</v>
      </c>
      <c r="D22" s="8" t="s">
        <v>169</v>
      </c>
      <c r="E22" s="9" t="s">
        <v>170</v>
      </c>
      <c r="F22" s="8" t="s">
        <v>166</v>
      </c>
      <c r="G22" s="10">
        <v>21315</v>
      </c>
      <c r="H22" s="11"/>
      <c r="I22" s="12">
        <f>ROUND(G22* H22,2)</f>
        <v>0</v>
      </c>
      <c r="J22" s="7">
        <v>8</v>
      </c>
      <c r="K22" s="12">
        <f>ROUND(I22* J22/100,2)</f>
        <v>0</v>
      </c>
      <c r="L22" s="12">
        <f>ROUND(I22+ K22,2)</f>
        <v>0</v>
      </c>
    </row>
    <row r="23" spans="2:12" s="4" customFormat="1" ht="18.2" customHeight="1" x14ac:dyDescent="0.2">
      <c r="B23" s="24" t="s">
        <v>171</v>
      </c>
      <c r="C23" s="24"/>
      <c r="D23" s="24"/>
      <c r="E23" s="24"/>
      <c r="F23" s="24"/>
      <c r="G23" s="24"/>
      <c r="H23" s="24"/>
      <c r="I23" s="24"/>
      <c r="J23" s="24"/>
      <c r="K23" s="24"/>
    </row>
    <row r="24" spans="2:12" s="4" customFormat="1" ht="45.4" customHeight="1" x14ac:dyDescent="0.2">
      <c r="B24" s="5" t="s">
        <v>0</v>
      </c>
      <c r="C24" s="6" t="s">
        <v>1</v>
      </c>
      <c r="D24" s="5" t="s">
        <v>2</v>
      </c>
      <c r="E24" s="5" t="s">
        <v>3</v>
      </c>
      <c r="F24" s="5" t="s">
        <v>4</v>
      </c>
      <c r="G24" s="5" t="s">
        <v>5</v>
      </c>
      <c r="H24" s="5" t="s">
        <v>162</v>
      </c>
      <c r="I24" s="6" t="s">
        <v>6</v>
      </c>
      <c r="J24" s="5" t="s">
        <v>7</v>
      </c>
      <c r="K24" s="5" t="s">
        <v>8</v>
      </c>
      <c r="L24" s="6" t="s">
        <v>9</v>
      </c>
    </row>
    <row r="25" spans="2:12" s="4" customFormat="1" ht="19.7" customHeight="1" x14ac:dyDescent="0.2">
      <c r="B25" s="7">
        <v>4</v>
      </c>
      <c r="C25" s="8" t="s">
        <v>163</v>
      </c>
      <c r="D25" s="8" t="s">
        <v>164</v>
      </c>
      <c r="E25" s="9" t="s">
        <v>165</v>
      </c>
      <c r="F25" s="8" t="s">
        <v>166</v>
      </c>
      <c r="G25" s="10">
        <v>1170</v>
      </c>
      <c r="H25" s="11"/>
      <c r="I25" s="12">
        <f>ROUND(G25* H25,2)</f>
        <v>0</v>
      </c>
      <c r="J25" s="7">
        <v>8</v>
      </c>
      <c r="K25" s="12">
        <f>ROUND(I25* J25/100,2)</f>
        <v>0</v>
      </c>
      <c r="L25" s="12">
        <f>ROUND(I25+ K25,2)</f>
        <v>0</v>
      </c>
    </row>
    <row r="26" spans="2:12" s="4" customFormat="1" ht="21" customHeight="1" x14ac:dyDescent="0.2">
      <c r="B26" s="7">
        <v>5</v>
      </c>
      <c r="C26" s="8" t="s">
        <v>168</v>
      </c>
      <c r="D26" s="8" t="s">
        <v>169</v>
      </c>
      <c r="E26" s="9" t="s">
        <v>170</v>
      </c>
      <c r="F26" s="8" t="s">
        <v>166</v>
      </c>
      <c r="G26" s="10">
        <v>16258</v>
      </c>
      <c r="H26" s="11"/>
      <c r="I26" s="12">
        <f>ROUND(G26* H26,2)</f>
        <v>0</v>
      </c>
      <c r="J26" s="7">
        <v>8</v>
      </c>
      <c r="K26" s="12">
        <f>ROUND(I26* J26/100,2)</f>
        <v>0</v>
      </c>
      <c r="L26" s="12">
        <f>ROUND(I26+ K26,2)</f>
        <v>0</v>
      </c>
    </row>
    <row r="27" spans="2:12" s="4" customFormat="1" ht="18.2" customHeight="1" x14ac:dyDescent="0.2">
      <c r="B27" s="24" t="s">
        <v>172</v>
      </c>
      <c r="C27" s="24"/>
      <c r="D27" s="24"/>
      <c r="E27" s="24"/>
      <c r="F27" s="24"/>
      <c r="G27" s="24"/>
      <c r="H27" s="24"/>
      <c r="I27" s="24"/>
      <c r="J27" s="24"/>
      <c r="K27" s="24"/>
    </row>
    <row r="28" spans="2:12" s="4" customFormat="1" ht="45.4" customHeight="1" x14ac:dyDescent="0.2">
      <c r="B28" s="5" t="s">
        <v>0</v>
      </c>
      <c r="C28" s="6" t="s">
        <v>1</v>
      </c>
      <c r="D28" s="5" t="s">
        <v>2</v>
      </c>
      <c r="E28" s="5" t="s">
        <v>3</v>
      </c>
      <c r="F28" s="5" t="s">
        <v>4</v>
      </c>
      <c r="G28" s="5" t="s">
        <v>5</v>
      </c>
      <c r="H28" s="5" t="s">
        <v>162</v>
      </c>
      <c r="I28" s="6" t="s">
        <v>6</v>
      </c>
      <c r="J28" s="5" t="s">
        <v>7</v>
      </c>
      <c r="K28" s="5" t="s">
        <v>8</v>
      </c>
      <c r="L28" s="6" t="s">
        <v>9</v>
      </c>
    </row>
    <row r="29" spans="2:12" s="4" customFormat="1" ht="19.7" customHeight="1" x14ac:dyDescent="0.2">
      <c r="B29" s="7">
        <v>6</v>
      </c>
      <c r="C29" s="8" t="s">
        <v>163</v>
      </c>
      <c r="D29" s="8" t="s">
        <v>164</v>
      </c>
      <c r="E29" s="9" t="s">
        <v>165</v>
      </c>
      <c r="F29" s="8" t="s">
        <v>166</v>
      </c>
      <c r="G29" s="10">
        <v>3385</v>
      </c>
      <c r="H29" s="11"/>
      <c r="I29" s="12">
        <f>ROUND(G29* H29,2)</f>
        <v>0</v>
      </c>
      <c r="J29" s="7">
        <v>8</v>
      </c>
      <c r="K29" s="12">
        <f>ROUND(I29* J29/100,2)</f>
        <v>0</v>
      </c>
      <c r="L29" s="12">
        <f>ROUND(I29+ K29,2)</f>
        <v>0</v>
      </c>
    </row>
    <row r="30" spans="2:12" s="4" customFormat="1" ht="19.7" customHeight="1" x14ac:dyDescent="0.2">
      <c r="B30" s="7">
        <v>7</v>
      </c>
      <c r="C30" s="8" t="s">
        <v>168</v>
      </c>
      <c r="D30" s="8" t="s">
        <v>169</v>
      </c>
      <c r="E30" s="9" t="s">
        <v>170</v>
      </c>
      <c r="F30" s="8" t="s">
        <v>166</v>
      </c>
      <c r="G30" s="10">
        <v>65</v>
      </c>
      <c r="H30" s="11"/>
      <c r="I30" s="12">
        <f>ROUND(G30* H30,2)</f>
        <v>0</v>
      </c>
      <c r="J30" s="7">
        <v>8</v>
      </c>
      <c r="K30" s="12">
        <f>ROUND(I30* J30/100,2)</f>
        <v>0</v>
      </c>
      <c r="L30" s="12">
        <f>ROUND(I30+ K30,2)</f>
        <v>0</v>
      </c>
    </row>
    <row r="31" spans="2:12" s="4" customFormat="1" ht="18.2" customHeight="1" x14ac:dyDescent="0.2">
      <c r="B31" s="24" t="s">
        <v>173</v>
      </c>
      <c r="C31" s="24"/>
      <c r="D31" s="24"/>
      <c r="E31" s="24"/>
      <c r="F31" s="24"/>
      <c r="G31" s="24"/>
      <c r="H31" s="24"/>
      <c r="I31" s="24"/>
      <c r="J31" s="24"/>
      <c r="K31" s="24"/>
    </row>
    <row r="32" spans="2:12" s="4" customFormat="1" ht="45.4" customHeight="1" x14ac:dyDescent="0.2">
      <c r="B32" s="5" t="s">
        <v>0</v>
      </c>
      <c r="C32" s="6" t="s">
        <v>1</v>
      </c>
      <c r="D32" s="5" t="s">
        <v>2</v>
      </c>
      <c r="E32" s="5" t="s">
        <v>3</v>
      </c>
      <c r="F32" s="5" t="s">
        <v>4</v>
      </c>
      <c r="G32" s="5" t="s">
        <v>5</v>
      </c>
      <c r="H32" s="5" t="s">
        <v>162</v>
      </c>
      <c r="I32" s="6" t="s">
        <v>6</v>
      </c>
      <c r="J32" s="5" t="s">
        <v>7</v>
      </c>
      <c r="K32" s="5" t="s">
        <v>8</v>
      </c>
      <c r="L32" s="6" t="s">
        <v>9</v>
      </c>
    </row>
    <row r="33" spans="2:12" s="4" customFormat="1" ht="19.7" customHeight="1" x14ac:dyDescent="0.2">
      <c r="B33" s="7">
        <v>8</v>
      </c>
      <c r="C33" s="8" t="s">
        <v>168</v>
      </c>
      <c r="D33" s="8" t="s">
        <v>169</v>
      </c>
      <c r="E33" s="9" t="s">
        <v>170</v>
      </c>
      <c r="F33" s="8" t="s">
        <v>166</v>
      </c>
      <c r="G33" s="10">
        <v>16084</v>
      </c>
      <c r="H33" s="11"/>
      <c r="I33" s="12">
        <f>ROUND(G33* H33,2)</f>
        <v>0</v>
      </c>
      <c r="J33" s="7">
        <v>8</v>
      </c>
      <c r="K33" s="12">
        <f>ROUND(I33* J33/100,2)</f>
        <v>0</v>
      </c>
      <c r="L33" s="12">
        <f>ROUND(I33+ K33,2)</f>
        <v>0</v>
      </c>
    </row>
    <row r="34" spans="2:12" s="4" customFormat="1" ht="18" customHeight="1" x14ac:dyDescent="0.2"/>
    <row r="35" spans="2:12" s="4" customFormat="1" ht="45.4" customHeight="1" x14ac:dyDescent="0.2">
      <c r="B35" s="5" t="s">
        <v>0</v>
      </c>
      <c r="C35" s="6" t="s">
        <v>1</v>
      </c>
      <c r="D35" s="5" t="s">
        <v>2</v>
      </c>
      <c r="E35" s="5" t="s">
        <v>3</v>
      </c>
      <c r="F35" s="5" t="s">
        <v>4</v>
      </c>
      <c r="G35" s="5" t="s">
        <v>5</v>
      </c>
      <c r="H35" s="5" t="s">
        <v>162</v>
      </c>
      <c r="I35" s="6" t="s">
        <v>6</v>
      </c>
      <c r="J35" s="5" t="s">
        <v>7</v>
      </c>
      <c r="K35" s="5" t="s">
        <v>8</v>
      </c>
      <c r="L35" s="6" t="s">
        <v>9</v>
      </c>
    </row>
    <row r="36" spans="2:12" s="4" customFormat="1" ht="19.7" customHeight="1" x14ac:dyDescent="0.2">
      <c r="B36" s="7">
        <v>9</v>
      </c>
      <c r="C36" s="8" t="s">
        <v>174</v>
      </c>
      <c r="D36" s="8" t="s">
        <v>175</v>
      </c>
      <c r="E36" s="9" t="s">
        <v>176</v>
      </c>
      <c r="F36" s="8" t="s">
        <v>177</v>
      </c>
      <c r="G36" s="10">
        <v>5800</v>
      </c>
      <c r="H36" s="11"/>
      <c r="I36" s="12">
        <f t="shared" ref="I36:I76" si="0">ROUND(G36* H36,2)</f>
        <v>0</v>
      </c>
      <c r="J36" s="7">
        <v>8</v>
      </c>
      <c r="K36" s="12">
        <f t="shared" ref="K36:K76" si="1">ROUND(I36* J36/100,2)</f>
        <v>0</v>
      </c>
      <c r="L36" s="12">
        <f t="shared" ref="L36:L76" si="2">ROUND(I36+ K36,2)</f>
        <v>0</v>
      </c>
    </row>
    <row r="37" spans="2:12" s="4" customFormat="1" ht="19.7" customHeight="1" x14ac:dyDescent="0.2">
      <c r="B37" s="7">
        <v>10</v>
      </c>
      <c r="C37" s="8" t="s">
        <v>178</v>
      </c>
      <c r="D37" s="8" t="s">
        <v>179</v>
      </c>
      <c r="E37" s="9" t="s">
        <v>180</v>
      </c>
      <c r="F37" s="8" t="s">
        <v>177</v>
      </c>
      <c r="G37" s="10">
        <v>2000</v>
      </c>
      <c r="H37" s="11"/>
      <c r="I37" s="12">
        <f t="shared" si="0"/>
        <v>0</v>
      </c>
      <c r="J37" s="7">
        <v>8</v>
      </c>
      <c r="K37" s="12">
        <f t="shared" si="1"/>
        <v>0</v>
      </c>
      <c r="L37" s="12">
        <f t="shared" si="2"/>
        <v>0</v>
      </c>
    </row>
    <row r="38" spans="2:12" s="4" customFormat="1" ht="49.15" customHeight="1" x14ac:dyDescent="0.2">
      <c r="B38" s="7">
        <v>11</v>
      </c>
      <c r="C38" s="8" t="s">
        <v>181</v>
      </c>
      <c r="D38" s="8" t="s">
        <v>182</v>
      </c>
      <c r="E38" s="9" t="s">
        <v>183</v>
      </c>
      <c r="F38" s="8" t="s">
        <v>32</v>
      </c>
      <c r="G38" s="10">
        <v>30.16</v>
      </c>
      <c r="H38" s="11"/>
      <c r="I38" s="12">
        <f t="shared" si="0"/>
        <v>0</v>
      </c>
      <c r="J38" s="7">
        <v>8</v>
      </c>
      <c r="K38" s="12">
        <f t="shared" si="1"/>
        <v>0</v>
      </c>
      <c r="L38" s="12">
        <f t="shared" si="2"/>
        <v>0</v>
      </c>
    </row>
    <row r="39" spans="2:12" s="4" customFormat="1" ht="19.7" customHeight="1" x14ac:dyDescent="0.2">
      <c r="B39" s="7">
        <v>12</v>
      </c>
      <c r="C39" s="8" t="s">
        <v>184</v>
      </c>
      <c r="D39" s="8" t="s">
        <v>185</v>
      </c>
      <c r="E39" s="9" t="s">
        <v>186</v>
      </c>
      <c r="F39" s="8" t="s">
        <v>32</v>
      </c>
      <c r="G39" s="10">
        <v>1.82</v>
      </c>
      <c r="H39" s="11"/>
      <c r="I39" s="12">
        <f t="shared" si="0"/>
        <v>0</v>
      </c>
      <c r="J39" s="7">
        <v>8</v>
      </c>
      <c r="K39" s="12">
        <f t="shared" si="1"/>
        <v>0</v>
      </c>
      <c r="L39" s="12">
        <f t="shared" si="2"/>
        <v>0</v>
      </c>
    </row>
    <row r="40" spans="2:12" s="4" customFormat="1" ht="28.7" customHeight="1" x14ac:dyDescent="0.2">
      <c r="B40" s="7">
        <v>13</v>
      </c>
      <c r="C40" s="8" t="s">
        <v>187</v>
      </c>
      <c r="D40" s="8" t="s">
        <v>188</v>
      </c>
      <c r="E40" s="9" t="s">
        <v>189</v>
      </c>
      <c r="F40" s="8" t="s">
        <v>32</v>
      </c>
      <c r="G40" s="10">
        <v>3.32</v>
      </c>
      <c r="H40" s="11"/>
      <c r="I40" s="12">
        <f t="shared" si="0"/>
        <v>0</v>
      </c>
      <c r="J40" s="7">
        <v>8</v>
      </c>
      <c r="K40" s="12">
        <f t="shared" si="1"/>
        <v>0</v>
      </c>
      <c r="L40" s="12">
        <f t="shared" si="2"/>
        <v>0</v>
      </c>
    </row>
    <row r="41" spans="2:12" s="4" customFormat="1" ht="28.7" customHeight="1" x14ac:dyDescent="0.2">
      <c r="B41" s="7">
        <v>14</v>
      </c>
      <c r="C41" s="8" t="s">
        <v>190</v>
      </c>
      <c r="D41" s="8" t="s">
        <v>191</v>
      </c>
      <c r="E41" s="9" t="s">
        <v>192</v>
      </c>
      <c r="F41" s="8" t="s">
        <v>32</v>
      </c>
      <c r="G41" s="10">
        <v>1.48</v>
      </c>
      <c r="H41" s="11"/>
      <c r="I41" s="12">
        <f t="shared" si="0"/>
        <v>0</v>
      </c>
      <c r="J41" s="7">
        <v>8</v>
      </c>
      <c r="K41" s="12">
        <f t="shared" si="1"/>
        <v>0</v>
      </c>
      <c r="L41" s="12">
        <f t="shared" si="2"/>
        <v>0</v>
      </c>
    </row>
    <row r="42" spans="2:12" s="4" customFormat="1" ht="19.7" customHeight="1" x14ac:dyDescent="0.2">
      <c r="B42" s="7">
        <v>15</v>
      </c>
      <c r="C42" s="8" t="s">
        <v>193</v>
      </c>
      <c r="D42" s="8" t="s">
        <v>194</v>
      </c>
      <c r="E42" s="9" t="s">
        <v>195</v>
      </c>
      <c r="F42" s="8" t="s">
        <v>57</v>
      </c>
      <c r="G42" s="10">
        <v>229.44</v>
      </c>
      <c r="H42" s="11"/>
      <c r="I42" s="12">
        <f t="shared" si="0"/>
        <v>0</v>
      </c>
      <c r="J42" s="7">
        <v>8</v>
      </c>
      <c r="K42" s="12">
        <f t="shared" si="1"/>
        <v>0</v>
      </c>
      <c r="L42" s="12">
        <f t="shared" si="2"/>
        <v>0</v>
      </c>
    </row>
    <row r="43" spans="2:12" s="4" customFormat="1" ht="19.7" customHeight="1" x14ac:dyDescent="0.2">
      <c r="B43" s="7">
        <v>16</v>
      </c>
      <c r="C43" s="8" t="s">
        <v>196</v>
      </c>
      <c r="D43" s="8" t="s">
        <v>197</v>
      </c>
      <c r="E43" s="9" t="s">
        <v>198</v>
      </c>
      <c r="F43" s="8" t="s">
        <v>57</v>
      </c>
      <c r="G43" s="10">
        <v>5.89</v>
      </c>
      <c r="H43" s="11"/>
      <c r="I43" s="12">
        <f t="shared" si="0"/>
        <v>0</v>
      </c>
      <c r="J43" s="7">
        <v>8</v>
      </c>
      <c r="K43" s="12">
        <f t="shared" si="1"/>
        <v>0</v>
      </c>
      <c r="L43" s="12">
        <f t="shared" si="2"/>
        <v>0</v>
      </c>
    </row>
    <row r="44" spans="2:12" s="4" customFormat="1" ht="19.7" customHeight="1" x14ac:dyDescent="0.2">
      <c r="B44" s="7">
        <v>17</v>
      </c>
      <c r="C44" s="8" t="s">
        <v>199</v>
      </c>
      <c r="D44" s="8" t="s">
        <v>200</v>
      </c>
      <c r="E44" s="9" t="s">
        <v>201</v>
      </c>
      <c r="F44" s="8" t="s">
        <v>57</v>
      </c>
      <c r="G44" s="10">
        <v>110.2</v>
      </c>
      <c r="H44" s="11"/>
      <c r="I44" s="12">
        <f t="shared" si="0"/>
        <v>0</v>
      </c>
      <c r="J44" s="7">
        <v>8</v>
      </c>
      <c r="K44" s="12">
        <f t="shared" si="1"/>
        <v>0</v>
      </c>
      <c r="L44" s="12">
        <f t="shared" si="2"/>
        <v>0</v>
      </c>
    </row>
    <row r="45" spans="2:12" s="4" customFormat="1" ht="28.7" customHeight="1" x14ac:dyDescent="0.2">
      <c r="B45" s="7">
        <v>18</v>
      </c>
      <c r="C45" s="8" t="s">
        <v>202</v>
      </c>
      <c r="D45" s="8" t="s">
        <v>203</v>
      </c>
      <c r="E45" s="9" t="s">
        <v>204</v>
      </c>
      <c r="F45" s="8" t="s">
        <v>57</v>
      </c>
      <c r="G45" s="10">
        <v>13.02</v>
      </c>
      <c r="H45" s="11"/>
      <c r="I45" s="12">
        <f t="shared" si="0"/>
        <v>0</v>
      </c>
      <c r="J45" s="7">
        <v>8</v>
      </c>
      <c r="K45" s="12">
        <f t="shared" si="1"/>
        <v>0</v>
      </c>
      <c r="L45" s="12">
        <f t="shared" si="2"/>
        <v>0</v>
      </c>
    </row>
    <row r="46" spans="2:12" s="4" customFormat="1" ht="19.7" customHeight="1" x14ac:dyDescent="0.2">
      <c r="B46" s="7">
        <v>19</v>
      </c>
      <c r="C46" s="8" t="s">
        <v>205</v>
      </c>
      <c r="D46" s="8" t="s">
        <v>206</v>
      </c>
      <c r="E46" s="9" t="s">
        <v>207</v>
      </c>
      <c r="F46" s="8" t="s">
        <v>57</v>
      </c>
      <c r="G46" s="10">
        <v>108.6</v>
      </c>
      <c r="H46" s="11"/>
      <c r="I46" s="12">
        <f t="shared" si="0"/>
        <v>0</v>
      </c>
      <c r="J46" s="7">
        <v>8</v>
      </c>
      <c r="K46" s="12">
        <f t="shared" si="1"/>
        <v>0</v>
      </c>
      <c r="L46" s="12">
        <f t="shared" si="2"/>
        <v>0</v>
      </c>
    </row>
    <row r="47" spans="2:12" s="4" customFormat="1" ht="28.7" customHeight="1" x14ac:dyDescent="0.2">
      <c r="B47" s="7">
        <v>20</v>
      </c>
      <c r="C47" s="8" t="s">
        <v>208</v>
      </c>
      <c r="D47" s="8" t="s">
        <v>209</v>
      </c>
      <c r="E47" s="9" t="s">
        <v>210</v>
      </c>
      <c r="F47" s="8" t="s">
        <v>57</v>
      </c>
      <c r="G47" s="10">
        <v>5.48</v>
      </c>
      <c r="H47" s="11"/>
      <c r="I47" s="12">
        <f t="shared" si="0"/>
        <v>0</v>
      </c>
      <c r="J47" s="7">
        <v>8</v>
      </c>
      <c r="K47" s="12">
        <f t="shared" si="1"/>
        <v>0</v>
      </c>
      <c r="L47" s="12">
        <f t="shared" si="2"/>
        <v>0</v>
      </c>
    </row>
    <row r="48" spans="2:12" s="4" customFormat="1" ht="19.7" customHeight="1" x14ac:dyDescent="0.2">
      <c r="B48" s="7">
        <v>21</v>
      </c>
      <c r="C48" s="8" t="s">
        <v>211</v>
      </c>
      <c r="D48" s="8" t="s">
        <v>212</v>
      </c>
      <c r="E48" s="9" t="s">
        <v>213</v>
      </c>
      <c r="F48" s="8" t="s">
        <v>57</v>
      </c>
      <c r="G48" s="10">
        <v>237.3</v>
      </c>
      <c r="H48" s="11"/>
      <c r="I48" s="12">
        <f t="shared" si="0"/>
        <v>0</v>
      </c>
      <c r="J48" s="7">
        <v>23</v>
      </c>
      <c r="K48" s="12">
        <f t="shared" si="1"/>
        <v>0</v>
      </c>
      <c r="L48" s="12">
        <f t="shared" si="2"/>
        <v>0</v>
      </c>
    </row>
    <row r="49" spans="2:12" s="4" customFormat="1" ht="28.7" customHeight="1" x14ac:dyDescent="0.2">
      <c r="B49" s="7">
        <v>22</v>
      </c>
      <c r="C49" s="8" t="s">
        <v>214</v>
      </c>
      <c r="D49" s="8" t="s">
        <v>215</v>
      </c>
      <c r="E49" s="9" t="s">
        <v>216</v>
      </c>
      <c r="F49" s="8" t="s">
        <v>32</v>
      </c>
      <c r="G49" s="10">
        <v>60.85</v>
      </c>
      <c r="H49" s="11"/>
      <c r="I49" s="12">
        <f t="shared" si="0"/>
        <v>0</v>
      </c>
      <c r="J49" s="7">
        <v>8</v>
      </c>
      <c r="K49" s="12">
        <f t="shared" si="1"/>
        <v>0</v>
      </c>
      <c r="L49" s="12">
        <f t="shared" si="2"/>
        <v>0</v>
      </c>
    </row>
    <row r="50" spans="2:12" s="4" customFormat="1" ht="28.7" customHeight="1" x14ac:dyDescent="0.2">
      <c r="B50" s="7">
        <v>23</v>
      </c>
      <c r="C50" s="8" t="s">
        <v>217</v>
      </c>
      <c r="D50" s="8" t="s">
        <v>218</v>
      </c>
      <c r="E50" s="9" t="s">
        <v>219</v>
      </c>
      <c r="F50" s="8" t="s">
        <v>32</v>
      </c>
      <c r="G50" s="10">
        <v>179.9</v>
      </c>
      <c r="H50" s="11"/>
      <c r="I50" s="12">
        <f t="shared" si="0"/>
        <v>0</v>
      </c>
      <c r="J50" s="7">
        <v>8</v>
      </c>
      <c r="K50" s="12">
        <f t="shared" si="1"/>
        <v>0</v>
      </c>
      <c r="L50" s="12">
        <f t="shared" si="2"/>
        <v>0</v>
      </c>
    </row>
    <row r="51" spans="2:12" s="4" customFormat="1" ht="28.7" customHeight="1" x14ac:dyDescent="0.2">
      <c r="B51" s="7">
        <v>24</v>
      </c>
      <c r="C51" s="8" t="s">
        <v>220</v>
      </c>
      <c r="D51" s="8" t="s">
        <v>221</v>
      </c>
      <c r="E51" s="9" t="s">
        <v>222</v>
      </c>
      <c r="F51" s="8" t="s">
        <v>32</v>
      </c>
      <c r="G51" s="10">
        <v>12.75</v>
      </c>
      <c r="H51" s="11"/>
      <c r="I51" s="12">
        <f t="shared" si="0"/>
        <v>0</v>
      </c>
      <c r="J51" s="7">
        <v>8</v>
      </c>
      <c r="K51" s="12">
        <f t="shared" si="1"/>
        <v>0</v>
      </c>
      <c r="L51" s="12">
        <f t="shared" si="2"/>
        <v>0</v>
      </c>
    </row>
    <row r="52" spans="2:12" s="4" customFormat="1" ht="19.7" customHeight="1" x14ac:dyDescent="0.2">
      <c r="B52" s="7">
        <v>25</v>
      </c>
      <c r="C52" s="8" t="s">
        <v>223</v>
      </c>
      <c r="D52" s="8" t="s">
        <v>224</v>
      </c>
      <c r="E52" s="9" t="s">
        <v>225</v>
      </c>
      <c r="F52" s="8" t="s">
        <v>32</v>
      </c>
      <c r="G52" s="10">
        <v>112.57</v>
      </c>
      <c r="H52" s="11"/>
      <c r="I52" s="12">
        <f t="shared" si="0"/>
        <v>0</v>
      </c>
      <c r="J52" s="7">
        <v>8</v>
      </c>
      <c r="K52" s="12">
        <f t="shared" si="1"/>
        <v>0</v>
      </c>
      <c r="L52" s="12">
        <f t="shared" si="2"/>
        <v>0</v>
      </c>
    </row>
    <row r="53" spans="2:12" s="4" customFormat="1" ht="19.7" customHeight="1" x14ac:dyDescent="0.2">
      <c r="B53" s="7">
        <v>26</v>
      </c>
      <c r="C53" s="8" t="s">
        <v>226</v>
      </c>
      <c r="D53" s="8" t="s">
        <v>227</v>
      </c>
      <c r="E53" s="9" t="s">
        <v>228</v>
      </c>
      <c r="F53" s="8" t="s">
        <v>32</v>
      </c>
      <c r="G53" s="10">
        <v>273.91000000000003</v>
      </c>
      <c r="H53" s="11"/>
      <c r="I53" s="12">
        <f t="shared" si="0"/>
        <v>0</v>
      </c>
      <c r="J53" s="7">
        <v>8</v>
      </c>
      <c r="K53" s="12">
        <f t="shared" si="1"/>
        <v>0</v>
      </c>
      <c r="L53" s="12">
        <f t="shared" si="2"/>
        <v>0</v>
      </c>
    </row>
    <row r="54" spans="2:12" s="4" customFormat="1" ht="28.7" customHeight="1" x14ac:dyDescent="0.2">
      <c r="B54" s="7">
        <v>27</v>
      </c>
      <c r="C54" s="8" t="s">
        <v>229</v>
      </c>
      <c r="D54" s="8" t="s">
        <v>230</v>
      </c>
      <c r="E54" s="9" t="s">
        <v>231</v>
      </c>
      <c r="F54" s="8" t="s">
        <v>32</v>
      </c>
      <c r="G54" s="10">
        <v>237.12</v>
      </c>
      <c r="H54" s="11"/>
      <c r="I54" s="12">
        <f t="shared" si="0"/>
        <v>0</v>
      </c>
      <c r="J54" s="7">
        <v>8</v>
      </c>
      <c r="K54" s="12">
        <f t="shared" si="1"/>
        <v>0</v>
      </c>
      <c r="L54" s="12">
        <f t="shared" si="2"/>
        <v>0</v>
      </c>
    </row>
    <row r="55" spans="2:12" s="4" customFormat="1" ht="28.7" customHeight="1" x14ac:dyDescent="0.2">
      <c r="B55" s="7">
        <v>28</v>
      </c>
      <c r="C55" s="8" t="s">
        <v>232</v>
      </c>
      <c r="D55" s="8" t="s">
        <v>233</v>
      </c>
      <c r="E55" s="9" t="s">
        <v>234</v>
      </c>
      <c r="F55" s="8" t="s">
        <v>57</v>
      </c>
      <c r="G55" s="10">
        <v>5.66</v>
      </c>
      <c r="H55" s="11"/>
      <c r="I55" s="12">
        <f t="shared" si="0"/>
        <v>0</v>
      </c>
      <c r="J55" s="7">
        <v>8</v>
      </c>
      <c r="K55" s="12">
        <f t="shared" si="1"/>
        <v>0</v>
      </c>
      <c r="L55" s="12">
        <f t="shared" si="2"/>
        <v>0</v>
      </c>
    </row>
    <row r="56" spans="2:12" s="4" customFormat="1" ht="19.7" customHeight="1" x14ac:dyDescent="0.2">
      <c r="B56" s="7">
        <v>29</v>
      </c>
      <c r="C56" s="8" t="s">
        <v>235</v>
      </c>
      <c r="D56" s="8" t="s">
        <v>236</v>
      </c>
      <c r="E56" s="9" t="s">
        <v>237</v>
      </c>
      <c r="F56" s="8" t="s">
        <v>57</v>
      </c>
      <c r="G56" s="10">
        <v>8.35</v>
      </c>
      <c r="H56" s="11"/>
      <c r="I56" s="12">
        <f t="shared" si="0"/>
        <v>0</v>
      </c>
      <c r="J56" s="7">
        <v>8</v>
      </c>
      <c r="K56" s="12">
        <f t="shared" si="1"/>
        <v>0</v>
      </c>
      <c r="L56" s="12">
        <f t="shared" si="2"/>
        <v>0</v>
      </c>
    </row>
    <row r="57" spans="2:12" s="4" customFormat="1" ht="19.7" customHeight="1" x14ac:dyDescent="0.2">
      <c r="B57" s="7">
        <v>30</v>
      </c>
      <c r="C57" s="8" t="s">
        <v>238</v>
      </c>
      <c r="D57" s="8" t="s">
        <v>239</v>
      </c>
      <c r="E57" s="9" t="s">
        <v>240</v>
      </c>
      <c r="F57" s="8" t="s">
        <v>241</v>
      </c>
      <c r="G57" s="10">
        <v>246</v>
      </c>
      <c r="H57" s="11"/>
      <c r="I57" s="12">
        <f t="shared" si="0"/>
        <v>0</v>
      </c>
      <c r="J57" s="7">
        <v>8</v>
      </c>
      <c r="K57" s="12">
        <f t="shared" si="1"/>
        <v>0</v>
      </c>
      <c r="L57" s="12">
        <f t="shared" si="2"/>
        <v>0</v>
      </c>
    </row>
    <row r="58" spans="2:12" s="4" customFormat="1" ht="19.7" customHeight="1" x14ac:dyDescent="0.2">
      <c r="B58" s="7">
        <v>31</v>
      </c>
      <c r="C58" s="8" t="s">
        <v>242</v>
      </c>
      <c r="D58" s="8" t="s">
        <v>243</v>
      </c>
      <c r="E58" s="9" t="s">
        <v>244</v>
      </c>
      <c r="F58" s="8" t="s">
        <v>166</v>
      </c>
      <c r="G58" s="10">
        <v>161.1</v>
      </c>
      <c r="H58" s="11"/>
      <c r="I58" s="12">
        <f t="shared" si="0"/>
        <v>0</v>
      </c>
      <c r="J58" s="7">
        <v>8</v>
      </c>
      <c r="K58" s="12">
        <f t="shared" si="1"/>
        <v>0</v>
      </c>
      <c r="L58" s="12">
        <f t="shared" si="2"/>
        <v>0</v>
      </c>
    </row>
    <row r="59" spans="2:12" s="4" customFormat="1" ht="28.7" customHeight="1" x14ac:dyDescent="0.2">
      <c r="B59" s="7">
        <v>32</v>
      </c>
      <c r="C59" s="8" t="s">
        <v>245</v>
      </c>
      <c r="D59" s="8" t="s">
        <v>246</v>
      </c>
      <c r="E59" s="9" t="s">
        <v>247</v>
      </c>
      <c r="F59" s="8" t="s">
        <v>241</v>
      </c>
      <c r="G59" s="10">
        <v>1214</v>
      </c>
      <c r="H59" s="11"/>
      <c r="I59" s="12">
        <f t="shared" si="0"/>
        <v>0</v>
      </c>
      <c r="J59" s="7">
        <v>8</v>
      </c>
      <c r="K59" s="12">
        <f t="shared" si="1"/>
        <v>0</v>
      </c>
      <c r="L59" s="12">
        <f t="shared" si="2"/>
        <v>0</v>
      </c>
    </row>
    <row r="60" spans="2:12" s="4" customFormat="1" ht="19.7" customHeight="1" x14ac:dyDescent="0.2">
      <c r="B60" s="7">
        <v>33</v>
      </c>
      <c r="C60" s="8" t="s">
        <v>248</v>
      </c>
      <c r="D60" s="8" t="s">
        <v>249</v>
      </c>
      <c r="E60" s="9" t="s">
        <v>250</v>
      </c>
      <c r="F60" s="8" t="s">
        <v>241</v>
      </c>
      <c r="G60" s="10">
        <v>1035</v>
      </c>
      <c r="H60" s="11"/>
      <c r="I60" s="12">
        <f t="shared" si="0"/>
        <v>0</v>
      </c>
      <c r="J60" s="7">
        <v>8</v>
      </c>
      <c r="K60" s="12">
        <f t="shared" si="1"/>
        <v>0</v>
      </c>
      <c r="L60" s="12">
        <f t="shared" si="2"/>
        <v>0</v>
      </c>
    </row>
    <row r="61" spans="2:12" s="4" customFormat="1" ht="28.7" customHeight="1" x14ac:dyDescent="0.2">
      <c r="B61" s="7">
        <v>34</v>
      </c>
      <c r="C61" s="8" t="s">
        <v>251</v>
      </c>
      <c r="D61" s="8" t="s">
        <v>252</v>
      </c>
      <c r="E61" s="9" t="s">
        <v>253</v>
      </c>
      <c r="F61" s="8" t="s">
        <v>254</v>
      </c>
      <c r="G61" s="10">
        <v>8.0500000000000007</v>
      </c>
      <c r="H61" s="11"/>
      <c r="I61" s="12">
        <f t="shared" si="0"/>
        <v>0</v>
      </c>
      <c r="J61" s="7">
        <v>23</v>
      </c>
      <c r="K61" s="12">
        <f t="shared" si="1"/>
        <v>0</v>
      </c>
      <c r="L61" s="12">
        <f t="shared" si="2"/>
        <v>0</v>
      </c>
    </row>
    <row r="62" spans="2:12" s="4" customFormat="1" ht="19.7" customHeight="1" x14ac:dyDescent="0.2">
      <c r="B62" s="7">
        <v>35</v>
      </c>
      <c r="C62" s="8" t="s">
        <v>255</v>
      </c>
      <c r="D62" s="8" t="s">
        <v>256</v>
      </c>
      <c r="E62" s="9" t="s">
        <v>257</v>
      </c>
      <c r="F62" s="8" t="s">
        <v>241</v>
      </c>
      <c r="G62" s="10">
        <v>734</v>
      </c>
      <c r="H62" s="11"/>
      <c r="I62" s="12">
        <f t="shared" si="0"/>
        <v>0</v>
      </c>
      <c r="J62" s="7">
        <v>23</v>
      </c>
      <c r="K62" s="12">
        <f t="shared" si="1"/>
        <v>0</v>
      </c>
      <c r="L62" s="12">
        <f t="shared" si="2"/>
        <v>0</v>
      </c>
    </row>
    <row r="63" spans="2:12" s="4" customFormat="1" ht="19.7" customHeight="1" x14ac:dyDescent="0.2">
      <c r="B63" s="7">
        <v>36</v>
      </c>
      <c r="C63" s="8" t="s">
        <v>258</v>
      </c>
      <c r="D63" s="8" t="s">
        <v>259</v>
      </c>
      <c r="E63" s="9" t="s">
        <v>260</v>
      </c>
      <c r="F63" s="8" t="s">
        <v>254</v>
      </c>
      <c r="G63" s="10">
        <v>38.24</v>
      </c>
      <c r="H63" s="11"/>
      <c r="I63" s="12">
        <f t="shared" si="0"/>
        <v>0</v>
      </c>
      <c r="J63" s="7">
        <v>23</v>
      </c>
      <c r="K63" s="12">
        <f t="shared" si="1"/>
        <v>0</v>
      </c>
      <c r="L63" s="12">
        <f t="shared" si="2"/>
        <v>0</v>
      </c>
    </row>
    <row r="64" spans="2:12" s="4" customFormat="1" ht="19.7" customHeight="1" x14ac:dyDescent="0.2">
      <c r="B64" s="7">
        <v>37</v>
      </c>
      <c r="C64" s="8" t="s">
        <v>261</v>
      </c>
      <c r="D64" s="8" t="s">
        <v>262</v>
      </c>
      <c r="E64" s="9" t="s">
        <v>263</v>
      </c>
      <c r="F64" s="8" t="s">
        <v>130</v>
      </c>
      <c r="G64" s="10">
        <v>1810.54</v>
      </c>
      <c r="H64" s="11"/>
      <c r="I64" s="12">
        <f t="shared" si="0"/>
        <v>0</v>
      </c>
      <c r="J64" s="7">
        <v>23</v>
      </c>
      <c r="K64" s="12">
        <f t="shared" si="1"/>
        <v>0</v>
      </c>
      <c r="L64" s="12">
        <f t="shared" si="2"/>
        <v>0</v>
      </c>
    </row>
    <row r="65" spans="2:12" s="4" customFormat="1" ht="19.7" customHeight="1" x14ac:dyDescent="0.2">
      <c r="B65" s="7">
        <v>38</v>
      </c>
      <c r="C65" s="8" t="s">
        <v>264</v>
      </c>
      <c r="D65" s="8" t="s">
        <v>265</v>
      </c>
      <c r="E65" s="9" t="s">
        <v>266</v>
      </c>
      <c r="F65" s="8" t="s">
        <v>76</v>
      </c>
      <c r="G65" s="10">
        <v>5200</v>
      </c>
      <c r="H65" s="11"/>
      <c r="I65" s="12">
        <f t="shared" si="0"/>
        <v>0</v>
      </c>
      <c r="J65" s="7">
        <v>8</v>
      </c>
      <c r="K65" s="12">
        <f t="shared" si="1"/>
        <v>0</v>
      </c>
      <c r="L65" s="12">
        <f t="shared" si="2"/>
        <v>0</v>
      </c>
    </row>
    <row r="66" spans="2:12" s="4" customFormat="1" ht="28.7" customHeight="1" x14ac:dyDescent="0.2">
      <c r="B66" s="7">
        <v>39</v>
      </c>
      <c r="C66" s="8" t="s">
        <v>267</v>
      </c>
      <c r="D66" s="8" t="s">
        <v>268</v>
      </c>
      <c r="E66" s="9" t="s">
        <v>269</v>
      </c>
      <c r="F66" s="8" t="s">
        <v>76</v>
      </c>
      <c r="G66" s="10">
        <v>7705.3</v>
      </c>
      <c r="H66" s="11"/>
      <c r="I66" s="12">
        <f t="shared" si="0"/>
        <v>0</v>
      </c>
      <c r="J66" s="7">
        <v>8</v>
      </c>
      <c r="K66" s="12">
        <f t="shared" si="1"/>
        <v>0</v>
      </c>
      <c r="L66" s="12">
        <f t="shared" si="2"/>
        <v>0</v>
      </c>
    </row>
    <row r="67" spans="2:12" s="4" customFormat="1" ht="28.7" customHeight="1" x14ac:dyDescent="0.2">
      <c r="B67" s="7">
        <v>40</v>
      </c>
      <c r="C67" s="8" t="s">
        <v>270</v>
      </c>
      <c r="D67" s="8" t="s">
        <v>271</v>
      </c>
      <c r="E67" s="9" t="s">
        <v>272</v>
      </c>
      <c r="F67" s="8" t="s">
        <v>241</v>
      </c>
      <c r="G67" s="10">
        <v>72</v>
      </c>
      <c r="H67" s="11"/>
      <c r="I67" s="12">
        <f t="shared" si="0"/>
        <v>0</v>
      </c>
      <c r="J67" s="7">
        <v>8</v>
      </c>
      <c r="K67" s="12">
        <f t="shared" si="1"/>
        <v>0</v>
      </c>
      <c r="L67" s="12">
        <f t="shared" si="2"/>
        <v>0</v>
      </c>
    </row>
    <row r="68" spans="2:12" s="4" customFormat="1" ht="19.7" customHeight="1" x14ac:dyDescent="0.2">
      <c r="B68" s="7">
        <v>41</v>
      </c>
      <c r="C68" s="8" t="s">
        <v>273</v>
      </c>
      <c r="D68" s="8" t="s">
        <v>274</v>
      </c>
      <c r="E68" s="9" t="s">
        <v>275</v>
      </c>
      <c r="F68" s="8" t="s">
        <v>241</v>
      </c>
      <c r="G68" s="10">
        <v>581</v>
      </c>
      <c r="H68" s="11"/>
      <c r="I68" s="12">
        <f t="shared" si="0"/>
        <v>0</v>
      </c>
      <c r="J68" s="7">
        <v>8</v>
      </c>
      <c r="K68" s="12">
        <f t="shared" si="1"/>
        <v>0</v>
      </c>
      <c r="L68" s="12">
        <f t="shared" si="2"/>
        <v>0</v>
      </c>
    </row>
    <row r="69" spans="2:12" s="4" customFormat="1" ht="28.7" customHeight="1" x14ac:dyDescent="0.2">
      <c r="B69" s="7">
        <v>42</v>
      </c>
      <c r="C69" s="8" t="s">
        <v>276</v>
      </c>
      <c r="D69" s="8" t="s">
        <v>277</v>
      </c>
      <c r="E69" s="9" t="s">
        <v>278</v>
      </c>
      <c r="F69" s="8" t="s">
        <v>241</v>
      </c>
      <c r="G69" s="10">
        <v>2375</v>
      </c>
      <c r="H69" s="11"/>
      <c r="I69" s="12">
        <f t="shared" si="0"/>
        <v>0</v>
      </c>
      <c r="J69" s="7">
        <v>8</v>
      </c>
      <c r="K69" s="12">
        <f t="shared" si="1"/>
        <v>0</v>
      </c>
      <c r="L69" s="12">
        <f t="shared" si="2"/>
        <v>0</v>
      </c>
    </row>
    <row r="70" spans="2:12" s="4" customFormat="1" ht="19.7" customHeight="1" x14ac:dyDescent="0.2">
      <c r="B70" s="7">
        <v>43</v>
      </c>
      <c r="C70" s="8" t="s">
        <v>279</v>
      </c>
      <c r="D70" s="8" t="s">
        <v>280</v>
      </c>
      <c r="E70" s="9" t="s">
        <v>281</v>
      </c>
      <c r="F70" s="8" t="s">
        <v>32</v>
      </c>
      <c r="G70" s="10">
        <v>2.9</v>
      </c>
      <c r="H70" s="11"/>
      <c r="I70" s="12">
        <f t="shared" si="0"/>
        <v>0</v>
      </c>
      <c r="J70" s="7">
        <v>8</v>
      </c>
      <c r="K70" s="12">
        <f t="shared" si="1"/>
        <v>0</v>
      </c>
      <c r="L70" s="12">
        <f t="shared" si="2"/>
        <v>0</v>
      </c>
    </row>
    <row r="71" spans="2:12" s="4" customFormat="1" ht="28.7" customHeight="1" x14ac:dyDescent="0.2">
      <c r="B71" s="7">
        <v>44</v>
      </c>
      <c r="C71" s="8" t="s">
        <v>282</v>
      </c>
      <c r="D71" s="8" t="s">
        <v>283</v>
      </c>
      <c r="E71" s="9" t="s">
        <v>284</v>
      </c>
      <c r="F71" s="8" t="s">
        <v>130</v>
      </c>
      <c r="G71" s="10">
        <v>90</v>
      </c>
      <c r="H71" s="11"/>
      <c r="I71" s="12">
        <f t="shared" si="0"/>
        <v>0</v>
      </c>
      <c r="J71" s="7">
        <v>8</v>
      </c>
      <c r="K71" s="12">
        <f t="shared" si="1"/>
        <v>0</v>
      </c>
      <c r="L71" s="12">
        <f t="shared" si="2"/>
        <v>0</v>
      </c>
    </row>
    <row r="72" spans="2:12" s="4" customFormat="1" ht="19.7" customHeight="1" x14ac:dyDescent="0.2">
      <c r="B72" s="7">
        <v>45</v>
      </c>
      <c r="C72" s="8" t="s">
        <v>127</v>
      </c>
      <c r="D72" s="8" t="s">
        <v>128</v>
      </c>
      <c r="E72" s="9" t="s">
        <v>129</v>
      </c>
      <c r="F72" s="8" t="s">
        <v>130</v>
      </c>
      <c r="G72" s="10">
        <v>2107.1999999999998</v>
      </c>
      <c r="H72" s="11"/>
      <c r="I72" s="12">
        <f t="shared" si="0"/>
        <v>0</v>
      </c>
      <c r="J72" s="7">
        <v>8</v>
      </c>
      <c r="K72" s="12">
        <f t="shared" si="1"/>
        <v>0</v>
      </c>
      <c r="L72" s="12">
        <f t="shared" si="2"/>
        <v>0</v>
      </c>
    </row>
    <row r="73" spans="2:12" s="4" customFormat="1" ht="19.7" customHeight="1" x14ac:dyDescent="0.2">
      <c r="B73" s="7">
        <v>46</v>
      </c>
      <c r="C73" s="8" t="s">
        <v>285</v>
      </c>
      <c r="D73" s="8" t="s">
        <v>286</v>
      </c>
      <c r="E73" s="9" t="s">
        <v>287</v>
      </c>
      <c r="F73" s="8" t="s">
        <v>130</v>
      </c>
      <c r="G73" s="10">
        <v>54</v>
      </c>
      <c r="H73" s="11"/>
      <c r="I73" s="12">
        <f t="shared" si="0"/>
        <v>0</v>
      </c>
      <c r="J73" s="7">
        <v>8</v>
      </c>
      <c r="K73" s="12">
        <f t="shared" si="1"/>
        <v>0</v>
      </c>
      <c r="L73" s="12">
        <f t="shared" si="2"/>
        <v>0</v>
      </c>
    </row>
    <row r="74" spans="2:12" s="4" customFormat="1" ht="19.7" customHeight="1" x14ac:dyDescent="0.2">
      <c r="B74" s="7">
        <v>47</v>
      </c>
      <c r="C74" s="8" t="s">
        <v>288</v>
      </c>
      <c r="D74" s="8" t="s">
        <v>289</v>
      </c>
      <c r="E74" s="9" t="s">
        <v>290</v>
      </c>
      <c r="F74" s="8" t="s">
        <v>130</v>
      </c>
      <c r="G74" s="10">
        <v>1</v>
      </c>
      <c r="H74" s="11"/>
      <c r="I74" s="12">
        <f t="shared" si="0"/>
        <v>0</v>
      </c>
      <c r="J74" s="7">
        <v>23</v>
      </c>
      <c r="K74" s="12">
        <f t="shared" si="1"/>
        <v>0</v>
      </c>
      <c r="L74" s="12">
        <f t="shared" si="2"/>
        <v>0</v>
      </c>
    </row>
    <row r="75" spans="2:12" s="4" customFormat="1" ht="19.7" customHeight="1" x14ac:dyDescent="0.2">
      <c r="B75" s="7">
        <v>48</v>
      </c>
      <c r="C75" s="8" t="s">
        <v>131</v>
      </c>
      <c r="D75" s="8" t="s">
        <v>132</v>
      </c>
      <c r="E75" s="9" t="s">
        <v>133</v>
      </c>
      <c r="F75" s="8" t="s">
        <v>130</v>
      </c>
      <c r="G75" s="10">
        <v>57</v>
      </c>
      <c r="H75" s="11"/>
      <c r="I75" s="12">
        <f t="shared" si="0"/>
        <v>0</v>
      </c>
      <c r="J75" s="7">
        <v>8</v>
      </c>
      <c r="K75" s="12">
        <f t="shared" si="1"/>
        <v>0</v>
      </c>
      <c r="L75" s="12">
        <f t="shared" si="2"/>
        <v>0</v>
      </c>
    </row>
    <row r="76" spans="2:12" s="4" customFormat="1" ht="19.7" customHeight="1" x14ac:dyDescent="0.2">
      <c r="B76" s="7">
        <v>49</v>
      </c>
      <c r="C76" s="8" t="s">
        <v>291</v>
      </c>
      <c r="D76" s="8" t="s">
        <v>292</v>
      </c>
      <c r="E76" s="9" t="s">
        <v>133</v>
      </c>
      <c r="F76" s="8" t="s">
        <v>130</v>
      </c>
      <c r="G76" s="10">
        <v>1346.25</v>
      </c>
      <c r="H76" s="11"/>
      <c r="I76" s="12">
        <f t="shared" si="0"/>
        <v>0</v>
      </c>
      <c r="J76" s="7">
        <v>23</v>
      </c>
      <c r="K76" s="12">
        <f t="shared" si="1"/>
        <v>0</v>
      </c>
      <c r="L76" s="12">
        <f t="shared" si="2"/>
        <v>0</v>
      </c>
    </row>
    <row r="77" spans="2:12" s="1" customFormat="1" ht="21.4" customHeight="1" x14ac:dyDescent="0.2">
      <c r="B77" s="28" t="s">
        <v>134</v>
      </c>
      <c r="C77" s="28"/>
      <c r="D77" s="28"/>
      <c r="E77" s="28"/>
      <c r="F77" s="29">
        <f>ROUND(I18+I21+I22+I25+I26+I29+I30+I33+I36+I37+I38+I39+I40+I41+I42+I43+I44+I45+I46+I47+I48+I49+I50+I51+I52+I53+I54+I55+I56+I57+I58+I59+I60+I61+I62+I63+I64+I65+I66+I67+I68+I69+I70+I71+I72+I73+I74+I75+I76,2)</f>
        <v>0</v>
      </c>
      <c r="G77" s="30"/>
      <c r="H77" s="30"/>
      <c r="I77" s="30"/>
      <c r="J77" s="30"/>
      <c r="K77" s="30"/>
      <c r="L77" s="30"/>
    </row>
    <row r="78" spans="2:12" s="1" customFormat="1" ht="21.4" customHeight="1" x14ac:dyDescent="0.2">
      <c r="B78" s="28" t="s">
        <v>135</v>
      </c>
      <c r="C78" s="28"/>
      <c r="D78" s="28"/>
      <c r="E78" s="28"/>
      <c r="F78" s="32">
        <f>ROUND(L18+L21+L22+L25+L26+L29+L30+L33+L36+L37+L38+L39+L40+L41+L42+L43+L44+L45+L46+L47+L48+L49+L50+L51+L52+L53+L54+L55+L56+L57+L58+L59+L60+L61+L62+L63+L64+L65+L66+L67+L68+L69+L70+L71+L72+L73+L74+L75+L76,2)</f>
        <v>0</v>
      </c>
      <c r="G78" s="33"/>
      <c r="H78" s="33"/>
      <c r="I78" s="33"/>
      <c r="J78" s="33"/>
      <c r="K78" s="33"/>
      <c r="L78" s="33"/>
    </row>
    <row r="79" spans="2:12" s="1" customFormat="1" ht="18" customHeight="1" x14ac:dyDescent="0.2"/>
    <row r="80" spans="2:12" s="1" customFormat="1" ht="47.25" customHeight="1" x14ac:dyDescent="0.2">
      <c r="B80" s="34" t="s">
        <v>148</v>
      </c>
      <c r="C80" s="34"/>
      <c r="D80" s="34"/>
      <c r="E80" s="34"/>
      <c r="F80" s="34"/>
      <c r="G80" s="34"/>
      <c r="H80" s="34"/>
      <c r="I80" s="34"/>
      <c r="J80" s="34"/>
      <c r="K80" s="34"/>
      <c r="L80" s="34"/>
    </row>
    <row r="81" spans="2:12" s="1" customFormat="1" ht="45" customHeight="1" x14ac:dyDescent="0.2">
      <c r="B81" s="34" t="s">
        <v>293</v>
      </c>
      <c r="C81" s="34"/>
      <c r="D81" s="34"/>
      <c r="E81" s="34"/>
      <c r="F81" s="34"/>
      <c r="G81" s="34"/>
      <c r="H81" s="34"/>
      <c r="I81" s="34"/>
      <c r="J81" s="34"/>
      <c r="K81" s="34"/>
      <c r="L81" s="34"/>
    </row>
    <row r="82" spans="2:12" s="1" customFormat="1" ht="79.5" customHeight="1" x14ac:dyDescent="0.2">
      <c r="B82" s="35" t="s">
        <v>149</v>
      </c>
      <c r="C82" s="35"/>
      <c r="D82" s="35"/>
      <c r="E82" s="35"/>
      <c r="F82" s="35"/>
      <c r="G82" s="35"/>
      <c r="H82" s="35"/>
      <c r="I82" s="35"/>
      <c r="J82" s="35"/>
      <c r="K82" s="35"/>
      <c r="L82" s="35"/>
    </row>
    <row r="83" spans="2:12" s="1" customFormat="1" ht="37.9" customHeight="1" x14ac:dyDescent="0.2">
      <c r="B83" s="36" t="s">
        <v>136</v>
      </c>
      <c r="C83" s="36"/>
      <c r="D83" s="36"/>
      <c r="E83" s="36"/>
      <c r="F83" s="37" t="s">
        <v>137</v>
      </c>
      <c r="G83" s="37"/>
      <c r="H83" s="37"/>
      <c r="I83" s="37"/>
      <c r="J83" s="37"/>
      <c r="K83" s="37"/>
      <c r="L83" s="37"/>
    </row>
    <row r="84" spans="2:12" s="1" customFormat="1" ht="28.7" customHeight="1" x14ac:dyDescent="0.2"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</row>
    <row r="85" spans="2:12" s="1" customFormat="1" ht="28.7" customHeight="1" x14ac:dyDescent="0.2"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</row>
    <row r="86" spans="2:12" s="1" customFormat="1" ht="49.5" customHeight="1" x14ac:dyDescent="0.2">
      <c r="B86" s="34" t="s">
        <v>294</v>
      </c>
      <c r="C86" s="34"/>
      <c r="D86" s="34"/>
      <c r="E86" s="34"/>
      <c r="F86" s="34"/>
      <c r="G86" s="34"/>
      <c r="H86" s="34"/>
      <c r="I86" s="34"/>
      <c r="J86" s="34"/>
      <c r="K86" s="34"/>
      <c r="L86" s="34"/>
    </row>
    <row r="87" spans="2:12" s="1" customFormat="1" ht="16.5" customHeight="1" x14ac:dyDescent="0.2">
      <c r="B87" s="38" t="s">
        <v>150</v>
      </c>
      <c r="C87" s="38"/>
      <c r="D87" s="38"/>
      <c r="E87" s="38"/>
      <c r="F87" s="38"/>
      <c r="G87" s="38"/>
      <c r="H87" s="38"/>
      <c r="I87" s="38"/>
      <c r="J87" s="38"/>
      <c r="K87" s="38"/>
      <c r="L87" s="38"/>
    </row>
    <row r="88" spans="2:12" s="1" customFormat="1" ht="51" customHeight="1" x14ac:dyDescent="0.2">
      <c r="B88" s="36" t="s">
        <v>138</v>
      </c>
      <c r="C88" s="36"/>
      <c r="D88" s="36"/>
      <c r="E88" s="36"/>
      <c r="F88" s="37" t="s">
        <v>139</v>
      </c>
      <c r="G88" s="37"/>
      <c r="H88" s="37"/>
      <c r="I88" s="37"/>
      <c r="J88" s="37"/>
      <c r="K88" s="37"/>
      <c r="L88" s="37"/>
    </row>
    <row r="89" spans="2:12" s="1" customFormat="1" ht="28.7" customHeight="1" x14ac:dyDescent="0.2"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</row>
    <row r="90" spans="2:12" s="1" customFormat="1" ht="28.7" customHeight="1" x14ac:dyDescent="0.2"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</row>
    <row r="91" spans="2:12" s="1" customFormat="1" ht="28.7" customHeight="1" x14ac:dyDescent="0.2"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</row>
    <row r="92" spans="2:12" s="1" customFormat="1" ht="28.7" customHeight="1" x14ac:dyDescent="0.2"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31"/>
    </row>
    <row r="93" spans="2:12" s="1" customFormat="1" ht="39" customHeight="1" x14ac:dyDescent="0.2">
      <c r="B93" s="34" t="s">
        <v>295</v>
      </c>
      <c r="C93" s="34"/>
      <c r="D93" s="34"/>
      <c r="E93" s="34"/>
      <c r="F93" s="34"/>
      <c r="G93" s="34"/>
      <c r="H93" s="34"/>
      <c r="I93" s="34"/>
      <c r="J93" s="34"/>
      <c r="K93" s="34"/>
      <c r="L93" s="34"/>
    </row>
    <row r="94" spans="2:12" s="1" customFormat="1" ht="39.75" customHeight="1" x14ac:dyDescent="0.2">
      <c r="B94" s="34" t="s">
        <v>151</v>
      </c>
      <c r="C94" s="34"/>
      <c r="D94" s="34"/>
      <c r="E94" s="34"/>
      <c r="F94" s="34"/>
      <c r="G94" s="34"/>
      <c r="H94" s="34"/>
      <c r="I94" s="34"/>
      <c r="J94" s="34"/>
      <c r="K94" s="34"/>
      <c r="L94" s="34"/>
    </row>
    <row r="95" spans="2:12" s="1" customFormat="1" ht="29.25" customHeight="1" x14ac:dyDescent="0.2">
      <c r="B95" s="35" t="s">
        <v>152</v>
      </c>
      <c r="C95" s="35"/>
      <c r="D95" s="35"/>
      <c r="E95" s="35"/>
      <c r="F95" s="35"/>
      <c r="G95" s="35"/>
      <c r="H95" s="35"/>
      <c r="I95" s="35"/>
      <c r="J95" s="35"/>
      <c r="K95" s="35"/>
      <c r="L95" s="35"/>
    </row>
    <row r="96" spans="2:12" s="1" customFormat="1" ht="24.75" customHeight="1" x14ac:dyDescent="0.2">
      <c r="B96" s="35" t="s">
        <v>153</v>
      </c>
      <c r="C96" s="35"/>
      <c r="D96" s="35"/>
      <c r="E96" s="35"/>
      <c r="F96" s="35"/>
      <c r="G96" s="35"/>
      <c r="H96" s="35"/>
      <c r="I96" s="35"/>
      <c r="J96" s="35"/>
      <c r="K96" s="35"/>
      <c r="L96" s="35"/>
    </row>
    <row r="97" spans="2:12" s="1" customFormat="1" ht="84" customHeight="1" x14ac:dyDescent="0.2">
      <c r="B97" s="34" t="s">
        <v>154</v>
      </c>
      <c r="C97" s="34"/>
      <c r="D97" s="34"/>
      <c r="E97" s="34"/>
      <c r="F97" s="34"/>
      <c r="G97" s="34"/>
      <c r="H97" s="34"/>
      <c r="I97" s="34"/>
      <c r="J97" s="34"/>
      <c r="K97" s="34"/>
      <c r="L97" s="34"/>
    </row>
    <row r="98" spans="2:12" s="1" customFormat="1" ht="71.25" customHeight="1" x14ac:dyDescent="0.2">
      <c r="B98" s="34" t="s">
        <v>155</v>
      </c>
      <c r="C98" s="34"/>
      <c r="D98" s="34"/>
      <c r="E98" s="34"/>
      <c r="F98" s="34"/>
      <c r="G98" s="34"/>
      <c r="H98" s="34"/>
      <c r="I98" s="34"/>
      <c r="J98" s="34"/>
      <c r="K98" s="34"/>
      <c r="L98" s="34"/>
    </row>
    <row r="99" spans="2:12" s="1" customFormat="1" ht="36.75" customHeight="1" x14ac:dyDescent="0.2"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</row>
    <row r="100" spans="2:12" s="1" customFormat="1" ht="17.649999999999999" customHeight="1" x14ac:dyDescent="0.2">
      <c r="B100" s="3"/>
      <c r="C100" s="3"/>
      <c r="D100" s="3"/>
      <c r="E100" s="3"/>
      <c r="F100" s="3"/>
      <c r="G100" s="3"/>
      <c r="H100" s="3"/>
      <c r="I100" s="40" t="s">
        <v>156</v>
      </c>
      <c r="J100" s="40"/>
      <c r="K100" s="3"/>
      <c r="L100" s="3"/>
    </row>
    <row r="101" spans="2:12" s="1" customFormat="1" ht="81.599999999999994" customHeight="1" x14ac:dyDescent="0.2">
      <c r="B101" s="35" t="s">
        <v>157</v>
      </c>
      <c r="C101" s="35"/>
      <c r="D101" s="35"/>
      <c r="E101" s="35"/>
      <c r="F101" s="35"/>
      <c r="G101" s="35"/>
      <c r="H101" s="35"/>
      <c r="I101" s="35"/>
      <c r="J101" s="35"/>
    </row>
    <row r="102" spans="2:12" s="1" customFormat="1" ht="28.7" customHeight="1" x14ac:dyDescent="0.2"/>
  </sheetData>
  <mergeCells count="51">
    <mergeCell ref="B11:I11"/>
    <mergeCell ref="I1:L1"/>
    <mergeCell ref="B2:D2"/>
    <mergeCell ref="B3:D3"/>
    <mergeCell ref="B4:D4"/>
    <mergeCell ref="B5:D6"/>
    <mergeCell ref="G6:L7"/>
    <mergeCell ref="E9:G9"/>
    <mergeCell ref="B10:I10"/>
    <mergeCell ref="B27:K27"/>
    <mergeCell ref="B19:K19"/>
    <mergeCell ref="B23:K23"/>
    <mergeCell ref="B12:I12"/>
    <mergeCell ref="B13:I13"/>
    <mergeCell ref="B14:L14"/>
    <mergeCell ref="B15:L15"/>
    <mergeCell ref="B16:K16"/>
    <mergeCell ref="B83:E83"/>
    <mergeCell ref="F83:L83"/>
    <mergeCell ref="B77:E77"/>
    <mergeCell ref="F77:L77"/>
    <mergeCell ref="B31:K31"/>
    <mergeCell ref="B78:E78"/>
    <mergeCell ref="F78:L78"/>
    <mergeCell ref="B80:L80"/>
    <mergeCell ref="B81:L81"/>
    <mergeCell ref="B82:L82"/>
    <mergeCell ref="B86:L86"/>
    <mergeCell ref="B87:L87"/>
    <mergeCell ref="B88:E88"/>
    <mergeCell ref="F88:L88"/>
    <mergeCell ref="B84:E84"/>
    <mergeCell ref="F84:L84"/>
    <mergeCell ref="B85:E85"/>
    <mergeCell ref="F85:L85"/>
    <mergeCell ref="B89:E89"/>
    <mergeCell ref="F89:L89"/>
    <mergeCell ref="B90:E90"/>
    <mergeCell ref="F90:L90"/>
    <mergeCell ref="B91:E91"/>
    <mergeCell ref="F91:L91"/>
    <mergeCell ref="B97:L97"/>
    <mergeCell ref="B98:L98"/>
    <mergeCell ref="I100:J100"/>
    <mergeCell ref="B101:J101"/>
    <mergeCell ref="B92:E92"/>
    <mergeCell ref="F92:L92"/>
    <mergeCell ref="B93:L93"/>
    <mergeCell ref="B94:L94"/>
    <mergeCell ref="B95:L95"/>
    <mergeCell ref="B96:L96"/>
  </mergeCells>
  <pageMargins left="0.31496062992125984" right="0.31496062992125984" top="0.35433070866141736" bottom="0.35433070866141736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8"/>
  <sheetViews>
    <sheetView tabSelected="1" topLeftCell="A41" workbookViewId="0">
      <selection activeCell="V26" sqref="V26"/>
    </sheetView>
  </sheetViews>
  <sheetFormatPr defaultRowHeight="12.75" x14ac:dyDescent="0.2"/>
  <cols>
    <col min="1" max="1" width="0.140625" style="2" customWidth="1"/>
    <col min="2" max="2" width="3.85546875" style="2" customWidth="1"/>
    <col min="3" max="3" width="7.28515625" style="2" customWidth="1"/>
    <col min="4" max="4" width="9.7109375" style="2" customWidth="1"/>
    <col min="5" max="5" width="23.85546875" style="2" customWidth="1"/>
    <col min="6" max="6" width="5" style="2" customWidth="1"/>
    <col min="7" max="7" width="6.7109375" style="2" customWidth="1"/>
    <col min="8" max="8" width="8.7109375" style="2" customWidth="1"/>
    <col min="9" max="9" width="9.7109375" style="2" customWidth="1"/>
    <col min="10" max="10" width="5.28515625" style="2" customWidth="1"/>
    <col min="11" max="11" width="7" style="2" customWidth="1"/>
    <col min="12" max="12" width="11.28515625" style="2" customWidth="1"/>
    <col min="13" max="16384" width="9.140625" style="2"/>
  </cols>
  <sheetData>
    <row r="1" spans="2:12" s="1" customFormat="1" ht="17.100000000000001" customHeight="1" x14ac:dyDescent="0.2">
      <c r="I1" s="17" t="s">
        <v>140</v>
      </c>
      <c r="J1" s="17"/>
      <c r="K1" s="17"/>
      <c r="L1" s="17"/>
    </row>
    <row r="2" spans="2:12" s="1" customFormat="1" ht="28.7" customHeight="1" x14ac:dyDescent="0.2">
      <c r="B2" s="18"/>
      <c r="C2" s="18"/>
      <c r="D2" s="18"/>
      <c r="E2" s="18"/>
    </row>
    <row r="3" spans="2:12" s="1" customFormat="1" ht="2.65" customHeight="1" x14ac:dyDescent="0.2">
      <c r="B3" s="19"/>
      <c r="C3" s="19"/>
      <c r="D3" s="19"/>
    </row>
    <row r="4" spans="2:12" s="1" customFormat="1" ht="14.25" customHeight="1" x14ac:dyDescent="0.2">
      <c r="B4" s="19"/>
      <c r="C4" s="19"/>
      <c r="D4" s="19"/>
    </row>
    <row r="5" spans="2:12" s="1" customFormat="1" ht="18" customHeight="1" x14ac:dyDescent="0.2">
      <c r="B5" s="19"/>
      <c r="C5" s="19"/>
      <c r="D5" s="19"/>
    </row>
    <row r="6" spans="2:12" s="1" customFormat="1" ht="16.5" customHeight="1" x14ac:dyDescent="0.2">
      <c r="B6" s="25" t="s">
        <v>141</v>
      </c>
      <c r="C6" s="25"/>
      <c r="D6" s="25"/>
    </row>
    <row r="7" spans="2:12" s="1" customFormat="1" ht="12.2" customHeight="1" x14ac:dyDescent="0.2">
      <c r="B7" s="25"/>
      <c r="C7" s="25"/>
      <c r="D7" s="25"/>
      <c r="G7" s="41" t="s">
        <v>142</v>
      </c>
      <c r="H7" s="41"/>
      <c r="I7" s="41"/>
      <c r="J7" s="41"/>
      <c r="K7" s="41"/>
      <c r="L7" s="41"/>
    </row>
    <row r="8" spans="2:12" s="1" customFormat="1" ht="23.25" customHeight="1" x14ac:dyDescent="0.2">
      <c r="G8" s="41"/>
      <c r="H8" s="41"/>
      <c r="I8" s="41"/>
      <c r="J8" s="41"/>
      <c r="K8" s="41"/>
      <c r="L8" s="41"/>
    </row>
    <row r="9" spans="2:12" s="1" customFormat="1" ht="20.25" customHeight="1" x14ac:dyDescent="0.2"/>
    <row r="10" spans="2:12" s="1" customFormat="1" ht="24" customHeight="1" x14ac:dyDescent="0.2">
      <c r="B10" s="27" t="s">
        <v>143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</row>
    <row r="11" spans="2:12" s="1" customFormat="1" ht="22.5" customHeight="1" x14ac:dyDescent="0.2"/>
    <row r="12" spans="2:12" s="1" customFormat="1" ht="20.85" customHeight="1" x14ac:dyDescent="0.2">
      <c r="B12" s="20" t="s">
        <v>144</v>
      </c>
      <c r="C12" s="20"/>
      <c r="D12" s="20"/>
      <c r="E12" s="20"/>
      <c r="F12" s="20"/>
      <c r="G12" s="20"/>
      <c r="H12" s="20"/>
      <c r="I12" s="20"/>
    </row>
    <row r="13" spans="2:12" s="1" customFormat="1" ht="20.85" customHeight="1" x14ac:dyDescent="0.2">
      <c r="B13" s="20" t="s">
        <v>145</v>
      </c>
      <c r="C13" s="20"/>
      <c r="D13" s="20"/>
      <c r="E13" s="20"/>
      <c r="F13" s="20"/>
      <c r="G13" s="20"/>
      <c r="H13" s="20"/>
      <c r="I13" s="20"/>
    </row>
    <row r="14" spans="2:12" s="1" customFormat="1" ht="20.85" customHeight="1" x14ac:dyDescent="0.2">
      <c r="B14" s="20" t="s">
        <v>146</v>
      </c>
      <c r="C14" s="20"/>
      <c r="D14" s="20"/>
      <c r="E14" s="20"/>
      <c r="F14" s="20"/>
      <c r="G14" s="20"/>
      <c r="H14" s="20"/>
      <c r="I14" s="20"/>
    </row>
    <row r="15" spans="2:12" s="1" customFormat="1" ht="20.85" customHeight="1" x14ac:dyDescent="0.2">
      <c r="B15" s="20" t="s">
        <v>147</v>
      </c>
      <c r="C15" s="20"/>
      <c r="D15" s="20"/>
      <c r="E15" s="20"/>
      <c r="F15" s="20"/>
      <c r="G15" s="20"/>
      <c r="H15" s="20"/>
      <c r="I15" s="20"/>
    </row>
    <row r="16" spans="2:12" s="1" customFormat="1" ht="30" customHeight="1" x14ac:dyDescent="0.2">
      <c r="B16" s="21" t="s">
        <v>312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</row>
    <row r="17" spans="1:12" s="1" customFormat="1" ht="39" customHeight="1" x14ac:dyDescent="0.2">
      <c r="B17" s="22" t="str">
        <f xml:space="preserve"> "1.  Za wykonanie przedmiotu zamówienia w tym Pakiecie oferujemy następujące wynagrodzenie brutto: " &amp; TEXT(F64,"#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17" s="23"/>
      <c r="D17" s="23"/>
      <c r="E17" s="23"/>
      <c r="F17" s="23"/>
      <c r="G17" s="23"/>
      <c r="H17" s="23"/>
      <c r="I17" s="23"/>
      <c r="J17" s="23"/>
      <c r="K17" s="23"/>
      <c r="L17" s="23"/>
    </row>
    <row r="18" spans="1:12" s="1" customFormat="1" ht="39.75" customHeight="1" x14ac:dyDescent="0.2">
      <c r="A18" s="4"/>
      <c r="B18" s="5" t="s">
        <v>0</v>
      </c>
      <c r="C18" s="6" t="s">
        <v>1</v>
      </c>
      <c r="D18" s="5" t="s">
        <v>2</v>
      </c>
      <c r="E18" s="5" t="s">
        <v>3</v>
      </c>
      <c r="F18" s="5" t="s">
        <v>4</v>
      </c>
      <c r="G18" s="5" t="s">
        <v>5</v>
      </c>
      <c r="H18" s="5" t="s">
        <v>158</v>
      </c>
      <c r="I18" s="6" t="s">
        <v>6</v>
      </c>
      <c r="J18" s="5" t="s">
        <v>7</v>
      </c>
      <c r="K18" s="5" t="s">
        <v>8</v>
      </c>
      <c r="L18" s="6" t="s">
        <v>9</v>
      </c>
    </row>
    <row r="19" spans="1:12" s="1" customFormat="1" ht="28.7" customHeight="1" x14ac:dyDescent="0.2">
      <c r="A19" s="4"/>
      <c r="B19" s="7">
        <v>1</v>
      </c>
      <c r="C19" s="8" t="s">
        <v>10</v>
      </c>
      <c r="D19" s="8" t="s">
        <v>11</v>
      </c>
      <c r="E19" s="9" t="s">
        <v>12</v>
      </c>
      <c r="F19" s="8" t="s">
        <v>13</v>
      </c>
      <c r="G19" s="10">
        <v>800</v>
      </c>
      <c r="H19" s="11"/>
      <c r="I19" s="12">
        <f t="shared" ref="I19:I62" si="0">ROUND(G19* H19,2)</f>
        <v>0</v>
      </c>
      <c r="J19" s="7">
        <v>8</v>
      </c>
      <c r="K19" s="12">
        <f t="shared" ref="K19:K62" si="1">ROUND(I19* J19/100,2)</f>
        <v>0</v>
      </c>
      <c r="L19" s="12">
        <f t="shared" ref="L19:L62" si="2">ROUND(I19+ K19,2)</f>
        <v>0</v>
      </c>
    </row>
    <row r="20" spans="1:12" s="1" customFormat="1" ht="19.7" customHeight="1" x14ac:dyDescent="0.2">
      <c r="A20" s="4"/>
      <c r="B20" s="7">
        <v>2</v>
      </c>
      <c r="C20" s="8" t="s">
        <v>14</v>
      </c>
      <c r="D20" s="8" t="s">
        <v>15</v>
      </c>
      <c r="E20" s="9" t="s">
        <v>16</v>
      </c>
      <c r="F20" s="8" t="s">
        <v>13</v>
      </c>
      <c r="G20" s="10">
        <v>800</v>
      </c>
      <c r="H20" s="11"/>
      <c r="I20" s="12">
        <f t="shared" si="0"/>
        <v>0</v>
      </c>
      <c r="J20" s="7">
        <v>8</v>
      </c>
      <c r="K20" s="12">
        <f t="shared" si="1"/>
        <v>0</v>
      </c>
      <c r="L20" s="12">
        <f t="shared" si="2"/>
        <v>0</v>
      </c>
    </row>
    <row r="21" spans="1:12" s="1" customFormat="1" ht="19.7" customHeight="1" x14ac:dyDescent="0.2">
      <c r="A21" s="4"/>
      <c r="B21" s="7">
        <v>3</v>
      </c>
      <c r="C21" s="8" t="s">
        <v>17</v>
      </c>
      <c r="D21" s="8" t="s">
        <v>18</v>
      </c>
      <c r="E21" s="9" t="s">
        <v>19</v>
      </c>
      <c r="F21" s="8" t="s">
        <v>13</v>
      </c>
      <c r="G21" s="10">
        <v>800</v>
      </c>
      <c r="H21" s="11"/>
      <c r="I21" s="12">
        <f t="shared" si="0"/>
        <v>0</v>
      </c>
      <c r="J21" s="7">
        <v>8</v>
      </c>
      <c r="K21" s="12">
        <f t="shared" si="1"/>
        <v>0</v>
      </c>
      <c r="L21" s="12">
        <f t="shared" si="2"/>
        <v>0</v>
      </c>
    </row>
    <row r="22" spans="1:12" s="1" customFormat="1" ht="19.7" customHeight="1" x14ac:dyDescent="0.2">
      <c r="A22" s="4"/>
      <c r="B22" s="7">
        <v>4</v>
      </c>
      <c r="C22" s="8" t="s">
        <v>20</v>
      </c>
      <c r="D22" s="8" t="s">
        <v>21</v>
      </c>
      <c r="E22" s="9" t="s">
        <v>22</v>
      </c>
      <c r="F22" s="8" t="s">
        <v>13</v>
      </c>
      <c r="G22" s="10">
        <v>1000</v>
      </c>
      <c r="H22" s="11"/>
      <c r="I22" s="12">
        <f t="shared" si="0"/>
        <v>0</v>
      </c>
      <c r="J22" s="7">
        <v>8</v>
      </c>
      <c r="K22" s="12">
        <f t="shared" si="1"/>
        <v>0</v>
      </c>
      <c r="L22" s="12">
        <f t="shared" si="2"/>
        <v>0</v>
      </c>
    </row>
    <row r="23" spans="1:12" s="1" customFormat="1" ht="28.7" customHeight="1" x14ac:dyDescent="0.2">
      <c r="A23" s="4"/>
      <c r="B23" s="7">
        <v>5</v>
      </c>
      <c r="C23" s="8" t="s">
        <v>23</v>
      </c>
      <c r="D23" s="8" t="s">
        <v>24</v>
      </c>
      <c r="E23" s="9" t="s">
        <v>25</v>
      </c>
      <c r="F23" s="8" t="s">
        <v>13</v>
      </c>
      <c r="G23" s="10">
        <v>40</v>
      </c>
      <c r="H23" s="11"/>
      <c r="I23" s="12">
        <f t="shared" si="0"/>
        <v>0</v>
      </c>
      <c r="J23" s="7">
        <v>8</v>
      </c>
      <c r="K23" s="12">
        <f t="shared" si="1"/>
        <v>0</v>
      </c>
      <c r="L23" s="12">
        <f t="shared" si="2"/>
        <v>0</v>
      </c>
    </row>
    <row r="24" spans="1:12" s="1" customFormat="1" ht="28.7" customHeight="1" x14ac:dyDescent="0.2">
      <c r="A24" s="4"/>
      <c r="B24" s="7">
        <v>6</v>
      </c>
      <c r="C24" s="8" t="s">
        <v>26</v>
      </c>
      <c r="D24" s="8" t="s">
        <v>27</v>
      </c>
      <c r="E24" s="9" t="s">
        <v>28</v>
      </c>
      <c r="F24" s="8" t="s">
        <v>13</v>
      </c>
      <c r="G24" s="10">
        <v>40</v>
      </c>
      <c r="H24" s="11"/>
      <c r="I24" s="12">
        <f t="shared" si="0"/>
        <v>0</v>
      </c>
      <c r="J24" s="7">
        <v>8</v>
      </c>
      <c r="K24" s="12">
        <f t="shared" si="1"/>
        <v>0</v>
      </c>
      <c r="L24" s="12">
        <f t="shared" si="2"/>
        <v>0</v>
      </c>
    </row>
    <row r="25" spans="1:12" s="1" customFormat="1" ht="19.7" customHeight="1" x14ac:dyDescent="0.2">
      <c r="A25" s="4"/>
      <c r="B25" s="7">
        <v>7</v>
      </c>
      <c r="C25" s="8" t="s">
        <v>29</v>
      </c>
      <c r="D25" s="8" t="s">
        <v>30</v>
      </c>
      <c r="E25" s="9" t="s">
        <v>31</v>
      </c>
      <c r="F25" s="8" t="s">
        <v>32</v>
      </c>
      <c r="G25" s="10">
        <v>0.5</v>
      </c>
      <c r="H25" s="11"/>
      <c r="I25" s="12">
        <f t="shared" si="0"/>
        <v>0</v>
      </c>
      <c r="J25" s="7">
        <v>8</v>
      </c>
      <c r="K25" s="12">
        <f t="shared" si="1"/>
        <v>0</v>
      </c>
      <c r="L25" s="12">
        <f t="shared" si="2"/>
        <v>0</v>
      </c>
    </row>
    <row r="26" spans="1:12" s="1" customFormat="1" ht="19.7" customHeight="1" x14ac:dyDescent="0.2">
      <c r="A26" s="4"/>
      <c r="B26" s="7">
        <v>8</v>
      </c>
      <c r="C26" s="8" t="s">
        <v>33</v>
      </c>
      <c r="D26" s="8" t="s">
        <v>34</v>
      </c>
      <c r="E26" s="9" t="s">
        <v>35</v>
      </c>
      <c r="F26" s="8" t="s">
        <v>13</v>
      </c>
      <c r="G26" s="10">
        <v>220</v>
      </c>
      <c r="H26" s="11"/>
      <c r="I26" s="12">
        <f t="shared" si="0"/>
        <v>0</v>
      </c>
      <c r="J26" s="7">
        <v>8</v>
      </c>
      <c r="K26" s="12">
        <f t="shared" si="1"/>
        <v>0</v>
      </c>
      <c r="L26" s="12">
        <f t="shared" si="2"/>
        <v>0</v>
      </c>
    </row>
    <row r="27" spans="1:12" s="1" customFormat="1" ht="28.7" customHeight="1" x14ac:dyDescent="0.2">
      <c r="A27" s="4"/>
      <c r="B27" s="7">
        <v>9</v>
      </c>
      <c r="C27" s="8" t="s">
        <v>36</v>
      </c>
      <c r="D27" s="8" t="s">
        <v>37</v>
      </c>
      <c r="E27" s="9" t="s">
        <v>38</v>
      </c>
      <c r="F27" s="8" t="s">
        <v>13</v>
      </c>
      <c r="G27" s="10">
        <v>150</v>
      </c>
      <c r="H27" s="11"/>
      <c r="I27" s="12">
        <f t="shared" si="0"/>
        <v>0</v>
      </c>
      <c r="J27" s="7">
        <v>8</v>
      </c>
      <c r="K27" s="12">
        <f t="shared" si="1"/>
        <v>0</v>
      </c>
      <c r="L27" s="12">
        <f t="shared" si="2"/>
        <v>0</v>
      </c>
    </row>
    <row r="28" spans="1:12" s="1" customFormat="1" ht="19.7" customHeight="1" x14ac:dyDescent="0.2">
      <c r="A28" s="4"/>
      <c r="B28" s="7">
        <v>10</v>
      </c>
      <c r="C28" s="8" t="s">
        <v>39</v>
      </c>
      <c r="D28" s="8" t="s">
        <v>40</v>
      </c>
      <c r="E28" s="9" t="s">
        <v>41</v>
      </c>
      <c r="F28" s="8" t="s">
        <v>32</v>
      </c>
      <c r="G28" s="10">
        <v>0.3</v>
      </c>
      <c r="H28" s="11"/>
      <c r="I28" s="12">
        <f t="shared" si="0"/>
        <v>0</v>
      </c>
      <c r="J28" s="7">
        <v>8</v>
      </c>
      <c r="K28" s="12">
        <f t="shared" si="1"/>
        <v>0</v>
      </c>
      <c r="L28" s="12">
        <f t="shared" si="2"/>
        <v>0</v>
      </c>
    </row>
    <row r="29" spans="1:12" s="1" customFormat="1" ht="19.7" customHeight="1" x14ac:dyDescent="0.2">
      <c r="A29" s="4"/>
      <c r="B29" s="7">
        <v>11</v>
      </c>
      <c r="C29" s="8" t="s">
        <v>42</v>
      </c>
      <c r="D29" s="8" t="s">
        <v>43</v>
      </c>
      <c r="E29" s="9" t="s">
        <v>44</v>
      </c>
      <c r="F29" s="8" t="s">
        <v>13</v>
      </c>
      <c r="G29" s="10">
        <v>160</v>
      </c>
      <c r="H29" s="11"/>
      <c r="I29" s="12">
        <f t="shared" si="0"/>
        <v>0</v>
      </c>
      <c r="J29" s="7">
        <v>8</v>
      </c>
      <c r="K29" s="12">
        <f t="shared" si="1"/>
        <v>0</v>
      </c>
      <c r="L29" s="12">
        <f t="shared" si="2"/>
        <v>0</v>
      </c>
    </row>
    <row r="30" spans="1:12" s="1" customFormat="1" ht="19.7" customHeight="1" x14ac:dyDescent="0.2">
      <c r="A30" s="4"/>
      <c r="B30" s="7">
        <v>12</v>
      </c>
      <c r="C30" s="8" t="s">
        <v>45</v>
      </c>
      <c r="D30" s="8" t="s">
        <v>46</v>
      </c>
      <c r="E30" s="9" t="s">
        <v>47</v>
      </c>
      <c r="F30" s="8" t="s">
        <v>13</v>
      </c>
      <c r="G30" s="10">
        <v>120</v>
      </c>
      <c r="H30" s="11"/>
      <c r="I30" s="12">
        <f t="shared" si="0"/>
        <v>0</v>
      </c>
      <c r="J30" s="7">
        <v>8</v>
      </c>
      <c r="K30" s="12">
        <f t="shared" si="1"/>
        <v>0</v>
      </c>
      <c r="L30" s="12">
        <f t="shared" si="2"/>
        <v>0</v>
      </c>
    </row>
    <row r="31" spans="1:12" s="1" customFormat="1" ht="19.7" customHeight="1" x14ac:dyDescent="0.2">
      <c r="A31" s="4"/>
      <c r="B31" s="7">
        <v>13</v>
      </c>
      <c r="C31" s="8" t="s">
        <v>48</v>
      </c>
      <c r="D31" s="8" t="s">
        <v>49</v>
      </c>
      <c r="E31" s="9" t="s">
        <v>50</v>
      </c>
      <c r="F31" s="8" t="s">
        <v>13</v>
      </c>
      <c r="G31" s="10">
        <v>50</v>
      </c>
      <c r="H31" s="11"/>
      <c r="I31" s="12">
        <f t="shared" si="0"/>
        <v>0</v>
      </c>
      <c r="J31" s="7">
        <v>8</v>
      </c>
      <c r="K31" s="12">
        <f t="shared" si="1"/>
        <v>0</v>
      </c>
      <c r="L31" s="12">
        <f t="shared" si="2"/>
        <v>0</v>
      </c>
    </row>
    <row r="32" spans="1:12" s="1" customFormat="1" ht="28.7" customHeight="1" x14ac:dyDescent="0.2">
      <c r="A32" s="4"/>
      <c r="B32" s="7">
        <v>14</v>
      </c>
      <c r="C32" s="8" t="s">
        <v>51</v>
      </c>
      <c r="D32" s="8" t="s">
        <v>52</v>
      </c>
      <c r="E32" s="9" t="s">
        <v>53</v>
      </c>
      <c r="F32" s="8" t="s">
        <v>13</v>
      </c>
      <c r="G32" s="10">
        <v>240</v>
      </c>
      <c r="H32" s="11"/>
      <c r="I32" s="12">
        <f t="shared" si="0"/>
        <v>0</v>
      </c>
      <c r="J32" s="16">
        <v>8</v>
      </c>
      <c r="K32" s="12">
        <f t="shared" si="1"/>
        <v>0</v>
      </c>
      <c r="L32" s="12">
        <f t="shared" si="2"/>
        <v>0</v>
      </c>
    </row>
    <row r="33" spans="1:12" s="1" customFormat="1" ht="19.7" customHeight="1" x14ac:dyDescent="0.2">
      <c r="A33" s="4"/>
      <c r="B33" s="7">
        <v>15</v>
      </c>
      <c r="C33" s="8" t="s">
        <v>54</v>
      </c>
      <c r="D33" s="8" t="s">
        <v>55</v>
      </c>
      <c r="E33" s="9" t="s">
        <v>56</v>
      </c>
      <c r="F33" s="8" t="s">
        <v>57</v>
      </c>
      <c r="G33" s="10">
        <v>50</v>
      </c>
      <c r="H33" s="11"/>
      <c r="I33" s="12">
        <f t="shared" si="0"/>
        <v>0</v>
      </c>
      <c r="J33" s="7">
        <v>8</v>
      </c>
      <c r="K33" s="12">
        <f t="shared" si="1"/>
        <v>0</v>
      </c>
      <c r="L33" s="12">
        <f t="shared" si="2"/>
        <v>0</v>
      </c>
    </row>
    <row r="34" spans="1:12" s="1" customFormat="1" ht="19.7" customHeight="1" x14ac:dyDescent="0.2">
      <c r="A34" s="4"/>
      <c r="B34" s="7">
        <v>16</v>
      </c>
      <c r="C34" s="8" t="s">
        <v>58</v>
      </c>
      <c r="D34" s="8" t="s">
        <v>59</v>
      </c>
      <c r="E34" s="9" t="s">
        <v>60</v>
      </c>
      <c r="F34" s="8" t="s">
        <v>57</v>
      </c>
      <c r="G34" s="10">
        <v>350</v>
      </c>
      <c r="H34" s="11"/>
      <c r="I34" s="12">
        <f t="shared" si="0"/>
        <v>0</v>
      </c>
      <c r="J34" s="7">
        <v>8</v>
      </c>
      <c r="K34" s="12">
        <f t="shared" si="1"/>
        <v>0</v>
      </c>
      <c r="L34" s="12">
        <f t="shared" si="2"/>
        <v>0</v>
      </c>
    </row>
    <row r="35" spans="1:12" s="1" customFormat="1" ht="28.7" customHeight="1" x14ac:dyDescent="0.2">
      <c r="A35" s="4"/>
      <c r="B35" s="7">
        <v>17</v>
      </c>
      <c r="C35" s="8" t="s">
        <v>61</v>
      </c>
      <c r="D35" s="8" t="s">
        <v>62</v>
      </c>
      <c r="E35" s="9" t="s">
        <v>63</v>
      </c>
      <c r="F35" s="8" t="s">
        <v>57</v>
      </c>
      <c r="G35" s="10">
        <v>30</v>
      </c>
      <c r="H35" s="11"/>
      <c r="I35" s="12">
        <f t="shared" si="0"/>
        <v>0</v>
      </c>
      <c r="J35" s="7">
        <v>8</v>
      </c>
      <c r="K35" s="12">
        <f t="shared" si="1"/>
        <v>0</v>
      </c>
      <c r="L35" s="12">
        <f t="shared" si="2"/>
        <v>0</v>
      </c>
    </row>
    <row r="36" spans="1:12" s="1" customFormat="1" ht="28.7" customHeight="1" x14ac:dyDescent="0.2">
      <c r="A36" s="4"/>
      <c r="B36" s="7">
        <v>18</v>
      </c>
      <c r="C36" s="8" t="s">
        <v>64</v>
      </c>
      <c r="D36" s="8" t="s">
        <v>65</v>
      </c>
      <c r="E36" s="9" t="s">
        <v>66</v>
      </c>
      <c r="F36" s="8" t="s">
        <v>57</v>
      </c>
      <c r="G36" s="10">
        <v>20</v>
      </c>
      <c r="H36" s="11"/>
      <c r="I36" s="12">
        <f t="shared" si="0"/>
        <v>0</v>
      </c>
      <c r="J36" s="7">
        <v>8</v>
      </c>
      <c r="K36" s="12">
        <f t="shared" si="1"/>
        <v>0</v>
      </c>
      <c r="L36" s="12">
        <f t="shared" si="2"/>
        <v>0</v>
      </c>
    </row>
    <row r="37" spans="1:12" s="1" customFormat="1" ht="28.7" customHeight="1" x14ac:dyDescent="0.2">
      <c r="A37" s="4"/>
      <c r="B37" s="7">
        <v>19</v>
      </c>
      <c r="C37" s="8" t="s">
        <v>67</v>
      </c>
      <c r="D37" s="8" t="s">
        <v>68</v>
      </c>
      <c r="E37" s="9" t="s">
        <v>69</v>
      </c>
      <c r="F37" s="8" t="s">
        <v>57</v>
      </c>
      <c r="G37" s="10">
        <v>50</v>
      </c>
      <c r="H37" s="11"/>
      <c r="I37" s="12">
        <f t="shared" si="0"/>
        <v>0</v>
      </c>
      <c r="J37" s="7">
        <v>8</v>
      </c>
      <c r="K37" s="12">
        <f t="shared" si="1"/>
        <v>0</v>
      </c>
      <c r="L37" s="12">
        <f t="shared" si="2"/>
        <v>0</v>
      </c>
    </row>
    <row r="38" spans="1:12" s="1" customFormat="1" ht="28.7" customHeight="1" x14ac:dyDescent="0.2">
      <c r="A38" s="4"/>
      <c r="B38" s="7">
        <v>20</v>
      </c>
      <c r="C38" s="8" t="s">
        <v>70</v>
      </c>
      <c r="D38" s="8" t="s">
        <v>71</v>
      </c>
      <c r="E38" s="9" t="s">
        <v>72</v>
      </c>
      <c r="F38" s="8" t="s">
        <v>57</v>
      </c>
      <c r="G38" s="10">
        <v>300</v>
      </c>
      <c r="H38" s="11"/>
      <c r="I38" s="12">
        <f t="shared" si="0"/>
        <v>0</v>
      </c>
      <c r="J38" s="7">
        <v>8</v>
      </c>
      <c r="K38" s="12">
        <f t="shared" si="1"/>
        <v>0</v>
      </c>
      <c r="L38" s="12">
        <f t="shared" si="2"/>
        <v>0</v>
      </c>
    </row>
    <row r="39" spans="1:12" s="1" customFormat="1" ht="19.7" customHeight="1" x14ac:dyDescent="0.2">
      <c r="A39" s="4"/>
      <c r="B39" s="7">
        <v>21</v>
      </c>
      <c r="C39" s="8" t="s">
        <v>73</v>
      </c>
      <c r="D39" s="8" t="s">
        <v>74</v>
      </c>
      <c r="E39" s="9" t="s">
        <v>75</v>
      </c>
      <c r="F39" s="8" t="s">
        <v>13</v>
      </c>
      <c r="G39" s="13">
        <v>50.4</v>
      </c>
      <c r="H39" s="14"/>
      <c r="I39" s="15">
        <f t="shared" si="0"/>
        <v>0</v>
      </c>
      <c r="J39" s="16">
        <v>8</v>
      </c>
      <c r="K39" s="15">
        <f t="shared" si="1"/>
        <v>0</v>
      </c>
      <c r="L39" s="15">
        <f t="shared" si="2"/>
        <v>0</v>
      </c>
    </row>
    <row r="40" spans="1:12" s="1" customFormat="1" ht="19.7" customHeight="1" x14ac:dyDescent="0.2">
      <c r="A40" s="4"/>
      <c r="B40" s="7">
        <v>22</v>
      </c>
      <c r="C40" s="42" t="s">
        <v>313</v>
      </c>
      <c r="D40" s="42" t="s">
        <v>314</v>
      </c>
      <c r="E40" s="43" t="s">
        <v>315</v>
      </c>
      <c r="F40" s="42" t="s">
        <v>13</v>
      </c>
      <c r="G40" s="13">
        <v>36</v>
      </c>
      <c r="H40" s="14"/>
      <c r="I40" s="15">
        <f t="shared" si="0"/>
        <v>0</v>
      </c>
      <c r="J40" s="16">
        <v>8</v>
      </c>
      <c r="K40" s="15">
        <f t="shared" si="1"/>
        <v>0</v>
      </c>
      <c r="L40" s="15">
        <f t="shared" si="2"/>
        <v>0</v>
      </c>
    </row>
    <row r="41" spans="1:12" s="1" customFormat="1" ht="28.7" customHeight="1" x14ac:dyDescent="0.2">
      <c r="A41" s="4"/>
      <c r="B41" s="7">
        <v>23</v>
      </c>
      <c r="C41" s="42" t="s">
        <v>322</v>
      </c>
      <c r="D41" s="42" t="s">
        <v>323</v>
      </c>
      <c r="E41" s="43" t="s">
        <v>324</v>
      </c>
      <c r="F41" s="42" t="s">
        <v>13</v>
      </c>
      <c r="G41" s="13">
        <v>120</v>
      </c>
      <c r="H41" s="14"/>
      <c r="I41" s="15">
        <f t="shared" si="0"/>
        <v>0</v>
      </c>
      <c r="J41" s="16">
        <v>8</v>
      </c>
      <c r="K41" s="15">
        <f t="shared" si="1"/>
        <v>0</v>
      </c>
      <c r="L41" s="15">
        <f t="shared" si="2"/>
        <v>0</v>
      </c>
    </row>
    <row r="42" spans="1:12" s="1" customFormat="1" ht="28.7" customHeight="1" x14ac:dyDescent="0.2">
      <c r="A42" s="4"/>
      <c r="B42" s="7">
        <v>24</v>
      </c>
      <c r="C42" s="42" t="s">
        <v>316</v>
      </c>
      <c r="D42" s="42" t="s">
        <v>317</v>
      </c>
      <c r="E42" s="43" t="s">
        <v>318</v>
      </c>
      <c r="F42" s="42" t="s">
        <v>57</v>
      </c>
      <c r="G42" s="13">
        <v>100</v>
      </c>
      <c r="H42" s="14"/>
      <c r="I42" s="15">
        <f t="shared" si="0"/>
        <v>0</v>
      </c>
      <c r="J42" s="16">
        <v>8</v>
      </c>
      <c r="K42" s="15">
        <f t="shared" si="1"/>
        <v>0</v>
      </c>
      <c r="L42" s="15">
        <f t="shared" si="2"/>
        <v>0</v>
      </c>
    </row>
    <row r="43" spans="1:12" s="1" customFormat="1" ht="28.7" customHeight="1" x14ac:dyDescent="0.2">
      <c r="A43" s="4"/>
      <c r="B43" s="7">
        <v>25</v>
      </c>
      <c r="C43" s="42" t="s">
        <v>319</v>
      </c>
      <c r="D43" s="42" t="s">
        <v>320</v>
      </c>
      <c r="E43" s="43" t="s">
        <v>321</v>
      </c>
      <c r="F43" s="42" t="s">
        <v>57</v>
      </c>
      <c r="G43" s="13">
        <v>60</v>
      </c>
      <c r="H43" s="14"/>
      <c r="I43" s="15">
        <f t="shared" si="0"/>
        <v>0</v>
      </c>
      <c r="J43" s="16">
        <v>8</v>
      </c>
      <c r="K43" s="15">
        <f t="shared" si="1"/>
        <v>0</v>
      </c>
      <c r="L43" s="15">
        <f t="shared" si="2"/>
        <v>0</v>
      </c>
    </row>
    <row r="44" spans="1:12" s="1" customFormat="1" ht="19.7" customHeight="1" x14ac:dyDescent="0.2">
      <c r="A44" s="4"/>
      <c r="B44" s="7">
        <v>26</v>
      </c>
      <c r="C44" s="42" t="s">
        <v>325</v>
      </c>
      <c r="D44" s="42" t="s">
        <v>326</v>
      </c>
      <c r="E44" s="43" t="s">
        <v>327</v>
      </c>
      <c r="F44" s="42" t="s">
        <v>13</v>
      </c>
      <c r="G44" s="13">
        <v>120</v>
      </c>
      <c r="H44" s="14"/>
      <c r="I44" s="15">
        <f t="shared" si="0"/>
        <v>0</v>
      </c>
      <c r="J44" s="16">
        <v>8</v>
      </c>
      <c r="K44" s="15">
        <f t="shared" si="1"/>
        <v>0</v>
      </c>
      <c r="L44" s="15">
        <f t="shared" si="2"/>
        <v>0</v>
      </c>
    </row>
    <row r="45" spans="1:12" s="1" customFormat="1" ht="19.7" customHeight="1" x14ac:dyDescent="0.2">
      <c r="A45" s="4"/>
      <c r="B45" s="7">
        <v>27</v>
      </c>
      <c r="C45" s="8" t="s">
        <v>77</v>
      </c>
      <c r="D45" s="8" t="s">
        <v>78</v>
      </c>
      <c r="E45" s="9" t="s">
        <v>79</v>
      </c>
      <c r="F45" s="8" t="s">
        <v>76</v>
      </c>
      <c r="G45" s="10">
        <v>500</v>
      </c>
      <c r="H45" s="11"/>
      <c r="I45" s="12">
        <f t="shared" si="0"/>
        <v>0</v>
      </c>
      <c r="J45" s="7">
        <v>8</v>
      </c>
      <c r="K45" s="12">
        <f t="shared" si="1"/>
        <v>0</v>
      </c>
      <c r="L45" s="12">
        <f t="shared" si="2"/>
        <v>0</v>
      </c>
    </row>
    <row r="46" spans="1:12" s="1" customFormat="1" ht="19.7" customHeight="1" x14ac:dyDescent="0.2">
      <c r="A46" s="4"/>
      <c r="B46" s="7">
        <v>28</v>
      </c>
      <c r="C46" s="8" t="s">
        <v>80</v>
      </c>
      <c r="D46" s="8" t="s">
        <v>81</v>
      </c>
      <c r="E46" s="9" t="s">
        <v>82</v>
      </c>
      <c r="F46" s="8" t="s">
        <v>13</v>
      </c>
      <c r="G46" s="10">
        <v>7.5</v>
      </c>
      <c r="H46" s="11"/>
      <c r="I46" s="12">
        <f t="shared" si="0"/>
        <v>0</v>
      </c>
      <c r="J46" s="7">
        <v>8</v>
      </c>
      <c r="K46" s="12">
        <f t="shared" si="1"/>
        <v>0</v>
      </c>
      <c r="L46" s="12">
        <f t="shared" si="2"/>
        <v>0</v>
      </c>
    </row>
    <row r="47" spans="1:12" s="1" customFormat="1" ht="19.7" customHeight="1" x14ac:dyDescent="0.2">
      <c r="A47" s="4"/>
      <c r="B47" s="7">
        <v>29</v>
      </c>
      <c r="C47" s="8" t="s">
        <v>83</v>
      </c>
      <c r="D47" s="8" t="s">
        <v>84</v>
      </c>
      <c r="E47" s="9" t="s">
        <v>85</v>
      </c>
      <c r="F47" s="8" t="s">
        <v>13</v>
      </c>
      <c r="G47" s="10">
        <v>7.5</v>
      </c>
      <c r="H47" s="11"/>
      <c r="I47" s="12">
        <f t="shared" si="0"/>
        <v>0</v>
      </c>
      <c r="J47" s="7">
        <v>8</v>
      </c>
      <c r="K47" s="12">
        <f t="shared" si="1"/>
        <v>0</v>
      </c>
      <c r="L47" s="12">
        <f t="shared" si="2"/>
        <v>0</v>
      </c>
    </row>
    <row r="48" spans="1:12" s="1" customFormat="1" ht="19.7" customHeight="1" x14ac:dyDescent="0.2">
      <c r="A48" s="4"/>
      <c r="B48" s="7">
        <v>30</v>
      </c>
      <c r="C48" s="8" t="s">
        <v>86</v>
      </c>
      <c r="D48" s="8" t="s">
        <v>87</v>
      </c>
      <c r="E48" s="9" t="s">
        <v>88</v>
      </c>
      <c r="F48" s="8" t="s">
        <v>13</v>
      </c>
      <c r="G48" s="10">
        <v>3</v>
      </c>
      <c r="H48" s="11"/>
      <c r="I48" s="12">
        <f t="shared" si="0"/>
        <v>0</v>
      </c>
      <c r="J48" s="7">
        <v>8</v>
      </c>
      <c r="K48" s="12">
        <f t="shared" si="1"/>
        <v>0</v>
      </c>
      <c r="L48" s="12">
        <f t="shared" si="2"/>
        <v>0</v>
      </c>
    </row>
    <row r="49" spans="1:12" s="1" customFormat="1" ht="28.7" customHeight="1" x14ac:dyDescent="0.2">
      <c r="A49" s="4"/>
      <c r="B49" s="7">
        <v>31</v>
      </c>
      <c r="C49" s="8" t="s">
        <v>89</v>
      </c>
      <c r="D49" s="8" t="s">
        <v>90</v>
      </c>
      <c r="E49" s="9" t="s">
        <v>91</v>
      </c>
      <c r="F49" s="8" t="s">
        <v>57</v>
      </c>
      <c r="G49" s="10">
        <v>180</v>
      </c>
      <c r="H49" s="11"/>
      <c r="I49" s="12">
        <f t="shared" si="0"/>
        <v>0</v>
      </c>
      <c r="J49" s="7">
        <v>8</v>
      </c>
      <c r="K49" s="12">
        <f t="shared" si="1"/>
        <v>0</v>
      </c>
      <c r="L49" s="12">
        <f t="shared" si="2"/>
        <v>0</v>
      </c>
    </row>
    <row r="50" spans="1:12" s="1" customFormat="1" ht="28.7" customHeight="1" x14ac:dyDescent="0.2">
      <c r="A50" s="4"/>
      <c r="B50" s="7">
        <v>32</v>
      </c>
      <c r="C50" s="8" t="s">
        <v>92</v>
      </c>
      <c r="D50" s="8" t="s">
        <v>93</v>
      </c>
      <c r="E50" s="9" t="s">
        <v>94</v>
      </c>
      <c r="F50" s="8" t="s">
        <v>57</v>
      </c>
      <c r="G50" s="10">
        <v>43.84</v>
      </c>
      <c r="H50" s="11"/>
      <c r="I50" s="12">
        <f t="shared" si="0"/>
        <v>0</v>
      </c>
      <c r="J50" s="7">
        <v>8</v>
      </c>
      <c r="K50" s="12">
        <f t="shared" si="1"/>
        <v>0</v>
      </c>
      <c r="L50" s="12">
        <f t="shared" si="2"/>
        <v>0</v>
      </c>
    </row>
    <row r="51" spans="1:12" s="1" customFormat="1" ht="28.7" customHeight="1" x14ac:dyDescent="0.2">
      <c r="A51" s="4"/>
      <c r="B51" s="7">
        <v>33</v>
      </c>
      <c r="C51" s="8" t="s">
        <v>95</v>
      </c>
      <c r="D51" s="8" t="s">
        <v>96</v>
      </c>
      <c r="E51" s="9" t="s">
        <v>97</v>
      </c>
      <c r="F51" s="8" t="s">
        <v>98</v>
      </c>
      <c r="G51" s="10">
        <v>5000</v>
      </c>
      <c r="H51" s="11"/>
      <c r="I51" s="12">
        <f t="shared" si="0"/>
        <v>0</v>
      </c>
      <c r="J51" s="7">
        <v>8</v>
      </c>
      <c r="K51" s="12">
        <f t="shared" si="1"/>
        <v>0</v>
      </c>
      <c r="L51" s="12">
        <f t="shared" si="2"/>
        <v>0</v>
      </c>
    </row>
    <row r="52" spans="1:12" s="1" customFormat="1" ht="19.7" customHeight="1" x14ac:dyDescent="0.2">
      <c r="A52" s="4"/>
      <c r="B52" s="7">
        <v>34</v>
      </c>
      <c r="C52" s="8" t="s">
        <v>99</v>
      </c>
      <c r="D52" s="8" t="s">
        <v>100</v>
      </c>
      <c r="E52" s="9" t="s">
        <v>101</v>
      </c>
      <c r="F52" s="8" t="s">
        <v>102</v>
      </c>
      <c r="G52" s="10">
        <v>1000</v>
      </c>
      <c r="H52" s="11"/>
      <c r="I52" s="12">
        <f t="shared" si="0"/>
        <v>0</v>
      </c>
      <c r="J52" s="7">
        <v>8</v>
      </c>
      <c r="K52" s="12">
        <f t="shared" si="1"/>
        <v>0</v>
      </c>
      <c r="L52" s="12">
        <f t="shared" si="2"/>
        <v>0</v>
      </c>
    </row>
    <row r="53" spans="1:12" s="1" customFormat="1" ht="28.7" customHeight="1" x14ac:dyDescent="0.2">
      <c r="A53" s="4"/>
      <c r="B53" s="7">
        <v>35</v>
      </c>
      <c r="C53" s="8" t="s">
        <v>103</v>
      </c>
      <c r="D53" s="8" t="s">
        <v>104</v>
      </c>
      <c r="E53" s="9" t="s">
        <v>105</v>
      </c>
      <c r="F53" s="8" t="s">
        <v>102</v>
      </c>
      <c r="G53" s="10">
        <v>500</v>
      </c>
      <c r="H53" s="11"/>
      <c r="I53" s="12">
        <f t="shared" si="0"/>
        <v>0</v>
      </c>
      <c r="J53" s="7">
        <v>8</v>
      </c>
      <c r="K53" s="12">
        <f t="shared" si="1"/>
        <v>0</v>
      </c>
      <c r="L53" s="12">
        <f t="shared" si="2"/>
        <v>0</v>
      </c>
    </row>
    <row r="54" spans="1:12" s="1" customFormat="1" ht="19.7" customHeight="1" x14ac:dyDescent="0.2">
      <c r="A54" s="4"/>
      <c r="B54" s="7">
        <v>36</v>
      </c>
      <c r="C54" s="8" t="s">
        <v>106</v>
      </c>
      <c r="D54" s="8" t="s">
        <v>107</v>
      </c>
      <c r="E54" s="9" t="s">
        <v>108</v>
      </c>
      <c r="F54" s="8" t="s">
        <v>102</v>
      </c>
      <c r="G54" s="10">
        <v>500</v>
      </c>
      <c r="H54" s="11"/>
      <c r="I54" s="12">
        <f t="shared" si="0"/>
        <v>0</v>
      </c>
      <c r="J54" s="7">
        <v>8</v>
      </c>
      <c r="K54" s="12">
        <f t="shared" si="1"/>
        <v>0</v>
      </c>
      <c r="L54" s="12">
        <f t="shared" si="2"/>
        <v>0</v>
      </c>
    </row>
    <row r="55" spans="1:12" s="1" customFormat="1" ht="19.7" customHeight="1" x14ac:dyDescent="0.2">
      <c r="A55" s="4"/>
      <c r="B55" s="7">
        <v>37</v>
      </c>
      <c r="C55" s="8" t="s">
        <v>109</v>
      </c>
      <c r="D55" s="8" t="s">
        <v>110</v>
      </c>
      <c r="E55" s="9" t="s">
        <v>111</v>
      </c>
      <c r="F55" s="8" t="s">
        <v>102</v>
      </c>
      <c r="G55" s="10">
        <v>1000</v>
      </c>
      <c r="H55" s="11"/>
      <c r="I55" s="12">
        <f t="shared" si="0"/>
        <v>0</v>
      </c>
      <c r="J55" s="7">
        <v>8</v>
      </c>
      <c r="K55" s="12">
        <f t="shared" si="1"/>
        <v>0</v>
      </c>
      <c r="L55" s="12">
        <f t="shared" si="2"/>
        <v>0</v>
      </c>
    </row>
    <row r="56" spans="1:12" s="1" customFormat="1" ht="19.7" customHeight="1" x14ac:dyDescent="0.2">
      <c r="A56" s="4"/>
      <c r="B56" s="7">
        <v>38</v>
      </c>
      <c r="C56" s="8" t="s">
        <v>112</v>
      </c>
      <c r="D56" s="8" t="s">
        <v>113</v>
      </c>
      <c r="E56" s="9" t="s">
        <v>114</v>
      </c>
      <c r="F56" s="8" t="s">
        <v>102</v>
      </c>
      <c r="G56" s="10">
        <v>800</v>
      </c>
      <c r="H56" s="11"/>
      <c r="I56" s="12">
        <f t="shared" si="0"/>
        <v>0</v>
      </c>
      <c r="J56" s="7">
        <v>8</v>
      </c>
      <c r="K56" s="12">
        <f t="shared" si="1"/>
        <v>0</v>
      </c>
      <c r="L56" s="12">
        <f t="shared" si="2"/>
        <v>0</v>
      </c>
    </row>
    <row r="57" spans="1:12" s="1" customFormat="1" ht="19.7" customHeight="1" x14ac:dyDescent="0.2">
      <c r="A57" s="4"/>
      <c r="B57" s="7">
        <v>39</v>
      </c>
      <c r="C57" s="8" t="s">
        <v>115</v>
      </c>
      <c r="D57" s="8" t="s">
        <v>116</v>
      </c>
      <c r="E57" s="9" t="s">
        <v>117</v>
      </c>
      <c r="F57" s="8" t="s">
        <v>102</v>
      </c>
      <c r="G57" s="10">
        <v>10</v>
      </c>
      <c r="H57" s="11"/>
      <c r="I57" s="12">
        <f t="shared" si="0"/>
        <v>0</v>
      </c>
      <c r="J57" s="7">
        <v>8</v>
      </c>
      <c r="K57" s="12">
        <f t="shared" si="1"/>
        <v>0</v>
      </c>
      <c r="L57" s="12">
        <f t="shared" si="2"/>
        <v>0</v>
      </c>
    </row>
    <row r="58" spans="1:12" s="1" customFormat="1" ht="19.7" customHeight="1" x14ac:dyDescent="0.2">
      <c r="A58" s="4"/>
      <c r="B58" s="7">
        <v>40</v>
      </c>
      <c r="C58" s="8" t="s">
        <v>118</v>
      </c>
      <c r="D58" s="8" t="s">
        <v>119</v>
      </c>
      <c r="E58" s="9" t="s">
        <v>120</v>
      </c>
      <c r="F58" s="8" t="s">
        <v>102</v>
      </c>
      <c r="G58" s="10">
        <v>5</v>
      </c>
      <c r="H58" s="11"/>
      <c r="I58" s="12">
        <f t="shared" si="0"/>
        <v>0</v>
      </c>
      <c r="J58" s="7">
        <v>8</v>
      </c>
      <c r="K58" s="12">
        <f t="shared" si="1"/>
        <v>0</v>
      </c>
      <c r="L58" s="12">
        <f t="shared" si="2"/>
        <v>0</v>
      </c>
    </row>
    <row r="59" spans="1:12" s="1" customFormat="1" ht="19.7" customHeight="1" x14ac:dyDescent="0.2">
      <c r="A59" s="4"/>
      <c r="B59" s="7">
        <v>41</v>
      </c>
      <c r="C59" s="8" t="s">
        <v>121</v>
      </c>
      <c r="D59" s="8" t="s">
        <v>122</v>
      </c>
      <c r="E59" s="9" t="s">
        <v>123</v>
      </c>
      <c r="F59" s="8" t="s">
        <v>102</v>
      </c>
      <c r="G59" s="10">
        <v>5</v>
      </c>
      <c r="H59" s="11"/>
      <c r="I59" s="12">
        <f t="shared" si="0"/>
        <v>0</v>
      </c>
      <c r="J59" s="7">
        <v>8</v>
      </c>
      <c r="K59" s="12">
        <f t="shared" si="1"/>
        <v>0</v>
      </c>
      <c r="L59" s="12">
        <f t="shared" si="2"/>
        <v>0</v>
      </c>
    </row>
    <row r="60" spans="1:12" s="1" customFormat="1" ht="19.7" customHeight="1" x14ac:dyDescent="0.2">
      <c r="A60" s="4"/>
      <c r="B60" s="7">
        <v>42</v>
      </c>
      <c r="C60" s="8" t="s">
        <v>124</v>
      </c>
      <c r="D60" s="8" t="s">
        <v>125</v>
      </c>
      <c r="E60" s="9" t="s">
        <v>126</v>
      </c>
      <c r="F60" s="8" t="s">
        <v>102</v>
      </c>
      <c r="G60" s="10">
        <v>25</v>
      </c>
      <c r="H60" s="11"/>
      <c r="I60" s="12">
        <f t="shared" si="0"/>
        <v>0</v>
      </c>
      <c r="J60" s="7">
        <v>8</v>
      </c>
      <c r="K60" s="12">
        <f t="shared" si="1"/>
        <v>0</v>
      </c>
      <c r="L60" s="12">
        <f t="shared" si="2"/>
        <v>0</v>
      </c>
    </row>
    <row r="61" spans="1:12" s="1" customFormat="1" ht="19.7" customHeight="1" x14ac:dyDescent="0.2">
      <c r="A61" s="4"/>
      <c r="B61" s="7">
        <v>43</v>
      </c>
      <c r="C61" s="8" t="s">
        <v>127</v>
      </c>
      <c r="D61" s="8" t="s">
        <v>128</v>
      </c>
      <c r="E61" s="9" t="s">
        <v>129</v>
      </c>
      <c r="F61" s="8" t="s">
        <v>130</v>
      </c>
      <c r="G61" s="10">
        <v>1000</v>
      </c>
      <c r="H61" s="11"/>
      <c r="I61" s="12">
        <f t="shared" si="0"/>
        <v>0</v>
      </c>
      <c r="J61" s="7">
        <v>8</v>
      </c>
      <c r="K61" s="12">
        <f t="shared" si="1"/>
        <v>0</v>
      </c>
      <c r="L61" s="12">
        <f t="shared" si="2"/>
        <v>0</v>
      </c>
    </row>
    <row r="62" spans="1:12" s="1" customFormat="1" ht="19.7" customHeight="1" x14ac:dyDescent="0.2">
      <c r="A62" s="4"/>
      <c r="B62" s="7">
        <v>44</v>
      </c>
      <c r="C62" s="8" t="s">
        <v>131</v>
      </c>
      <c r="D62" s="8" t="s">
        <v>132</v>
      </c>
      <c r="E62" s="9" t="s">
        <v>133</v>
      </c>
      <c r="F62" s="8" t="s">
        <v>130</v>
      </c>
      <c r="G62" s="10">
        <v>409</v>
      </c>
      <c r="H62" s="11"/>
      <c r="I62" s="12">
        <f t="shared" si="0"/>
        <v>0</v>
      </c>
      <c r="J62" s="7">
        <v>8</v>
      </c>
      <c r="K62" s="12">
        <f t="shared" si="1"/>
        <v>0</v>
      </c>
      <c r="L62" s="12">
        <f t="shared" si="2"/>
        <v>0</v>
      </c>
    </row>
    <row r="63" spans="1:12" s="1" customFormat="1" ht="21.4" customHeight="1" x14ac:dyDescent="0.2">
      <c r="B63" s="28" t="s">
        <v>134</v>
      </c>
      <c r="C63" s="28"/>
      <c r="D63" s="28"/>
      <c r="E63" s="28"/>
      <c r="F63" s="29">
        <f>ROUND(I19+I20+I21+I22+I23+I24+I25+I26+I27+I28+I29+I30+I31+I32+I33+I34+I35+I36+I37+I38+I39+I40+I41+I42+I43+I44+I45+I46+I47+I48+I49+I50+I51+I52+I53+I54+I55+I56+I57+I58+I59+I60+I61+I62,2)</f>
        <v>0</v>
      </c>
      <c r="G63" s="30"/>
      <c r="H63" s="30"/>
      <c r="I63" s="30"/>
      <c r="J63" s="30"/>
      <c r="K63" s="30"/>
      <c r="L63" s="30"/>
    </row>
    <row r="64" spans="1:12" s="1" customFormat="1" ht="21.4" customHeight="1" x14ac:dyDescent="0.2">
      <c r="B64" s="28" t="s">
        <v>135</v>
      </c>
      <c r="C64" s="28"/>
      <c r="D64" s="28"/>
      <c r="E64" s="28"/>
      <c r="F64" s="32">
        <f>ROUND(L19+L20+L21+L22+L23+L24+L25+L26+L27+L28+L29+L30+L31+L32+L33+L34+L35+L36+L37+L38+L39+L40+L41+L42+L43+L44+L45+L46+L47+L48+L49+L50+L51+L52+L53+L54+L55+L56+L57+L58+L59+L60+L61+L62,2)</f>
        <v>0</v>
      </c>
      <c r="G64" s="33"/>
      <c r="H64" s="33"/>
      <c r="I64" s="33"/>
      <c r="J64" s="33"/>
      <c r="K64" s="33"/>
      <c r="L64" s="33"/>
    </row>
    <row r="65" spans="2:12" s="1" customFormat="1" ht="41.25" customHeight="1" x14ac:dyDescent="0.2">
      <c r="B65" s="34" t="s">
        <v>148</v>
      </c>
      <c r="C65" s="34"/>
      <c r="D65" s="34"/>
      <c r="E65" s="34"/>
      <c r="F65" s="34"/>
      <c r="G65" s="34"/>
      <c r="H65" s="34"/>
      <c r="I65" s="34"/>
      <c r="J65" s="34"/>
      <c r="K65" s="34"/>
      <c r="L65" s="34"/>
    </row>
    <row r="66" spans="2:12" s="3" customFormat="1" ht="54" customHeight="1" x14ac:dyDescent="0.2">
      <c r="B66" s="34" t="s">
        <v>159</v>
      </c>
      <c r="C66" s="34"/>
      <c r="D66" s="34"/>
      <c r="E66" s="34"/>
      <c r="F66" s="34"/>
      <c r="G66" s="34"/>
      <c r="H66" s="34"/>
      <c r="I66" s="34"/>
      <c r="J66" s="34"/>
      <c r="K66" s="34"/>
      <c r="L66" s="34"/>
    </row>
    <row r="67" spans="2:12" s="1" customFormat="1" ht="71.25" customHeight="1" x14ac:dyDescent="0.2">
      <c r="B67" s="35" t="s">
        <v>149</v>
      </c>
      <c r="C67" s="35"/>
      <c r="D67" s="35"/>
      <c r="E67" s="35"/>
      <c r="F67" s="35"/>
      <c r="G67" s="35"/>
      <c r="H67" s="35"/>
      <c r="I67" s="35"/>
      <c r="J67" s="35"/>
      <c r="K67" s="35"/>
      <c r="L67" s="35"/>
    </row>
    <row r="68" spans="2:12" s="1" customFormat="1" ht="37.9" customHeight="1" x14ac:dyDescent="0.2">
      <c r="B68" s="36" t="s">
        <v>136</v>
      </c>
      <c r="C68" s="36"/>
      <c r="D68" s="36"/>
      <c r="E68" s="36"/>
      <c r="F68" s="37" t="s">
        <v>137</v>
      </c>
      <c r="G68" s="37"/>
      <c r="H68" s="37"/>
      <c r="I68" s="37"/>
      <c r="J68" s="37"/>
      <c r="K68" s="37"/>
      <c r="L68" s="37"/>
    </row>
    <row r="69" spans="2:12" s="1" customFormat="1" ht="28.7" customHeight="1" x14ac:dyDescent="0.2"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</row>
    <row r="70" spans="2:12" s="1" customFormat="1" ht="28.7" customHeight="1" x14ac:dyDescent="0.2"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</row>
    <row r="71" spans="2:12" s="1" customFormat="1" ht="50.25" customHeight="1" x14ac:dyDescent="0.2">
      <c r="B71" s="34" t="s">
        <v>306</v>
      </c>
      <c r="C71" s="34"/>
      <c r="D71" s="34"/>
      <c r="E71" s="34"/>
      <c r="F71" s="34"/>
      <c r="G71" s="34"/>
      <c r="H71" s="34"/>
      <c r="I71" s="34"/>
      <c r="J71" s="34"/>
      <c r="K71" s="34"/>
      <c r="L71" s="34"/>
    </row>
    <row r="72" spans="2:12" s="1" customFormat="1" ht="21.75" customHeight="1" x14ac:dyDescent="0.2">
      <c r="B72" s="38" t="s">
        <v>150</v>
      </c>
      <c r="C72" s="38"/>
      <c r="D72" s="38"/>
      <c r="E72" s="38"/>
      <c r="F72" s="38"/>
      <c r="G72" s="38"/>
      <c r="H72" s="38"/>
      <c r="I72" s="38"/>
      <c r="J72" s="38"/>
      <c r="K72" s="38"/>
      <c r="L72" s="38"/>
    </row>
    <row r="73" spans="2:12" s="1" customFormat="1" ht="36" customHeight="1" x14ac:dyDescent="0.2">
      <c r="B73" s="36" t="s">
        <v>138</v>
      </c>
      <c r="C73" s="36"/>
      <c r="D73" s="36"/>
      <c r="E73" s="36"/>
      <c r="F73" s="37" t="s">
        <v>139</v>
      </c>
      <c r="G73" s="37"/>
      <c r="H73" s="37"/>
      <c r="I73" s="37"/>
      <c r="J73" s="37"/>
      <c r="K73" s="37"/>
      <c r="L73" s="37"/>
    </row>
    <row r="74" spans="2:12" s="1" customFormat="1" ht="28.7" customHeight="1" x14ac:dyDescent="0.2"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</row>
    <row r="75" spans="2:12" s="1" customFormat="1" ht="28.7" customHeight="1" x14ac:dyDescent="0.2"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</row>
    <row r="76" spans="2:12" s="1" customFormat="1" ht="28.7" customHeight="1" x14ac:dyDescent="0.2"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</row>
    <row r="77" spans="2:12" s="1" customFormat="1" ht="28.7" customHeight="1" x14ac:dyDescent="0.2"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</row>
    <row r="78" spans="2:12" s="1" customFormat="1" ht="2.65" customHeight="1" x14ac:dyDescent="0.2"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</row>
    <row r="79" spans="2:12" s="1" customFormat="1" ht="48" customHeight="1" x14ac:dyDescent="0.2">
      <c r="B79" s="34" t="s">
        <v>160</v>
      </c>
      <c r="C79" s="34"/>
      <c r="D79" s="34"/>
      <c r="E79" s="34"/>
      <c r="F79" s="34"/>
      <c r="G79" s="34"/>
      <c r="H79" s="34"/>
      <c r="I79" s="34"/>
      <c r="J79" s="34"/>
      <c r="K79" s="34"/>
      <c r="L79" s="34"/>
    </row>
    <row r="80" spans="2:12" s="1" customFormat="1" ht="36.75" customHeight="1" x14ac:dyDescent="0.2">
      <c r="B80" s="34" t="s">
        <v>151</v>
      </c>
      <c r="C80" s="34"/>
      <c r="D80" s="34"/>
      <c r="E80" s="34"/>
      <c r="F80" s="34"/>
      <c r="G80" s="34"/>
      <c r="H80" s="34"/>
      <c r="I80" s="34"/>
      <c r="J80" s="34"/>
      <c r="K80" s="34"/>
      <c r="L80" s="34"/>
    </row>
    <row r="81" spans="2:12" s="1" customFormat="1" ht="34.5" customHeight="1" x14ac:dyDescent="0.2">
      <c r="B81" s="35" t="s">
        <v>152</v>
      </c>
      <c r="C81" s="35"/>
      <c r="D81" s="35"/>
      <c r="E81" s="35"/>
      <c r="F81" s="35"/>
      <c r="G81" s="35"/>
      <c r="H81" s="35"/>
      <c r="I81" s="35"/>
      <c r="J81" s="35"/>
      <c r="K81" s="35"/>
      <c r="L81" s="35"/>
    </row>
    <row r="82" spans="2:12" s="1" customFormat="1" ht="27" customHeight="1" x14ac:dyDescent="0.2">
      <c r="B82" s="35" t="s">
        <v>153</v>
      </c>
      <c r="C82" s="35"/>
      <c r="D82" s="35"/>
      <c r="E82" s="35"/>
      <c r="F82" s="35"/>
      <c r="G82" s="35"/>
      <c r="H82" s="35"/>
      <c r="I82" s="35"/>
      <c r="J82" s="35"/>
      <c r="K82" s="35"/>
      <c r="L82" s="35"/>
    </row>
    <row r="83" spans="2:12" s="1" customFormat="1" ht="81.75" customHeight="1" x14ac:dyDescent="0.2">
      <c r="B83" s="34" t="s">
        <v>154</v>
      </c>
      <c r="C83" s="34"/>
      <c r="D83" s="34"/>
      <c r="E83" s="34"/>
      <c r="F83" s="34"/>
      <c r="G83" s="34"/>
      <c r="H83" s="34"/>
      <c r="I83" s="34"/>
      <c r="J83" s="34"/>
      <c r="K83" s="34"/>
      <c r="L83" s="34"/>
    </row>
    <row r="84" spans="2:12" s="1" customFormat="1" ht="84.95" customHeight="1" x14ac:dyDescent="0.2">
      <c r="B84" s="34" t="s">
        <v>155</v>
      </c>
      <c r="C84" s="34"/>
      <c r="D84" s="34"/>
      <c r="E84" s="34"/>
      <c r="F84" s="34"/>
      <c r="G84" s="34"/>
      <c r="H84" s="34"/>
      <c r="I84" s="34"/>
      <c r="J84" s="34"/>
      <c r="K84" s="34"/>
      <c r="L84" s="34"/>
    </row>
    <row r="85" spans="2:12" s="1" customFormat="1" ht="42" customHeight="1" x14ac:dyDescent="0.2"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</row>
    <row r="86" spans="2:12" s="1" customFormat="1" ht="17.649999999999999" customHeight="1" x14ac:dyDescent="0.2">
      <c r="B86" s="3"/>
      <c r="C86" s="3"/>
      <c r="D86" s="3"/>
      <c r="E86" s="3"/>
      <c r="F86" s="3"/>
      <c r="G86" s="3"/>
      <c r="H86" s="3"/>
      <c r="I86" s="40" t="s">
        <v>156</v>
      </c>
      <c r="J86" s="40"/>
      <c r="K86" s="3"/>
      <c r="L86" s="3"/>
    </row>
    <row r="87" spans="2:12" s="1" customFormat="1" ht="81.599999999999994" customHeight="1" x14ac:dyDescent="0.2">
      <c r="B87" s="35" t="s">
        <v>157</v>
      </c>
      <c r="C87" s="35"/>
      <c r="D87" s="35"/>
      <c r="E87" s="35"/>
      <c r="F87" s="35"/>
      <c r="G87" s="35"/>
      <c r="H87" s="35"/>
      <c r="I87" s="35"/>
      <c r="J87" s="35"/>
      <c r="K87" s="3"/>
      <c r="L87" s="3"/>
    </row>
    <row r="88" spans="2:12" s="1" customFormat="1" ht="28.7" customHeight="1" x14ac:dyDescent="0.2"/>
  </sheetData>
  <mergeCells count="47">
    <mergeCell ref="B2:E2"/>
    <mergeCell ref="B12:I12"/>
    <mergeCell ref="B13:I13"/>
    <mergeCell ref="B14:I14"/>
    <mergeCell ref="B15:I15"/>
    <mergeCell ref="B3:D3"/>
    <mergeCell ref="B4:D4"/>
    <mergeCell ref="F76:L76"/>
    <mergeCell ref="F77:L77"/>
    <mergeCell ref="G7:L8"/>
    <mergeCell ref="I86:J86"/>
    <mergeCell ref="I1:L1"/>
    <mergeCell ref="B83:L83"/>
    <mergeCell ref="B84:L84"/>
    <mergeCell ref="B72:L72"/>
    <mergeCell ref="B73:E73"/>
    <mergeCell ref="B74:E74"/>
    <mergeCell ref="B75:E75"/>
    <mergeCell ref="B76:E76"/>
    <mergeCell ref="B77:E77"/>
    <mergeCell ref="F68:L68"/>
    <mergeCell ref="F69:L69"/>
    <mergeCell ref="F70:L70"/>
    <mergeCell ref="B63:E63"/>
    <mergeCell ref="B64:E64"/>
    <mergeCell ref="B65:L65"/>
    <mergeCell ref="B5:D5"/>
    <mergeCell ref="F63:L63"/>
    <mergeCell ref="F64:L64"/>
    <mergeCell ref="B6:D7"/>
    <mergeCell ref="B10:L10"/>
    <mergeCell ref="B87:J87"/>
    <mergeCell ref="B16:L16"/>
    <mergeCell ref="B17:L17"/>
    <mergeCell ref="B66:L66"/>
    <mergeCell ref="B67:L67"/>
    <mergeCell ref="B68:E68"/>
    <mergeCell ref="B69:E69"/>
    <mergeCell ref="B70:E70"/>
    <mergeCell ref="F73:L73"/>
    <mergeCell ref="F74:L74"/>
    <mergeCell ref="F75:L75"/>
    <mergeCell ref="B79:L79"/>
    <mergeCell ref="B80:L80"/>
    <mergeCell ref="B81:L81"/>
    <mergeCell ref="B82:L82"/>
    <mergeCell ref="B71:L71"/>
  </mergeCells>
  <pageMargins left="0.31496062992125984" right="0.31496062992125984" top="0.35433070866141736" bottom="0.35433070866141736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Pakiet I</vt:lpstr>
      <vt:lpstr>Pakiet II</vt:lpstr>
      <vt:lpstr>Pakiet III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Anna Andrzejewska-Pasiut</cp:lastModifiedBy>
  <cp:lastPrinted>2023-10-24T11:27:01Z</cp:lastPrinted>
  <dcterms:created xsi:type="dcterms:W3CDTF">2023-10-18T08:49:34Z</dcterms:created>
  <dcterms:modified xsi:type="dcterms:W3CDTF">2023-10-24T12:07:00Z</dcterms:modified>
</cp:coreProperties>
</file>